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I:\Air_Quality_Planning\AQ Technical\Conformity\Conformities\2025 Transportation Conformity\Documents\Appendices\Appendix E - TCMs and TERMs\E.3 - TERMS\"/>
    </mc:Choice>
  </mc:AlternateContent>
  <xr:revisionPtr revIDLastSave="0" documentId="13_ncr:1_{F30A246C-08FC-49F5-9C1F-0D93899B1BF2}" xr6:coauthVersionLast="47" xr6:coauthVersionMax="47" xr10:uidLastSave="{00000000-0000-0000-0000-000000000000}"/>
  <bookViews>
    <workbookView xWindow="-120" yWindow="-120" windowWidth="29040" windowHeight="15720" xr2:uid="{905928A8-8415-4765-B849-44FF65EFF07E}"/>
  </bookViews>
  <sheets>
    <sheet name="Intersection Improvement" sheetId="6" r:id="rId1"/>
    <sheet name="ITS Regional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7" l="1"/>
  <c r="I9" i="7"/>
  <c r="H10" i="7"/>
  <c r="H9" i="7"/>
  <c r="G10" i="7"/>
  <c r="G9" i="7"/>
  <c r="F10" i="7"/>
  <c r="F9" i="7"/>
  <c r="C6" i="7"/>
  <c r="B6" i="7"/>
  <c r="J10" i="7" l="1"/>
  <c r="K10" i="7" s="1"/>
  <c r="J9" i="7"/>
  <c r="K9" i="7" s="1"/>
  <c r="H150" i="6" l="1"/>
  <c r="H151" i="6" s="1"/>
  <c r="G150" i="6"/>
  <c r="G151" i="6" s="1"/>
</calcChain>
</file>

<file path=xl/sharedStrings.xml><?xml version="1.0" encoding="utf-8"?>
<sst xmlns="http://schemas.openxmlformats.org/spreadsheetml/2006/main" count="620" uniqueCount="219">
  <si>
    <t>CITY</t>
  </si>
  <si>
    <t>COMPLETION 
YEAR</t>
  </si>
  <si>
    <t>2026 NOx (lbs/day)</t>
  </si>
  <si>
    <t>2026 VOC (lbs/day)</t>
  </si>
  <si>
    <t>Dallas</t>
  </si>
  <si>
    <t>Total (lbs/day)</t>
  </si>
  <si>
    <t>Total (tons/day)</t>
  </si>
  <si>
    <t>PROJECT LIFE
(Years)</t>
  </si>
  <si>
    <t>POST PROCESSED 
EMISSON BENEFITS</t>
  </si>
  <si>
    <t>Hampton Rd</t>
  </si>
  <si>
    <t>Lewisville</t>
  </si>
  <si>
    <t>Mansfield</t>
  </si>
  <si>
    <t>Glade Rd</t>
  </si>
  <si>
    <t>Coit Rd</t>
  </si>
  <si>
    <t>Jupiter Rd</t>
  </si>
  <si>
    <t>Richardson</t>
  </si>
  <si>
    <t>Shiloh Rd</t>
  </si>
  <si>
    <t>Garland</t>
  </si>
  <si>
    <t>Southlake</t>
  </si>
  <si>
    <t>Dove Rd</t>
  </si>
  <si>
    <t>Plano</t>
  </si>
  <si>
    <t>Midway Rd</t>
  </si>
  <si>
    <t>Arlington</t>
  </si>
  <si>
    <t>IH 35W</t>
  </si>
  <si>
    <t>County</t>
  </si>
  <si>
    <t xml:space="preserve">PROJECT LOCATION </t>
  </si>
  <si>
    <t>COMMITMENTS
(Locations)</t>
  </si>
  <si>
    <t>Fort Worth</t>
  </si>
  <si>
    <t>Grand Prairie</t>
  </si>
  <si>
    <t>Main St</t>
  </si>
  <si>
    <t>IH 635 (LBJ Fwy)</t>
  </si>
  <si>
    <t>IH 635</t>
  </si>
  <si>
    <t>Greenville Ave</t>
  </si>
  <si>
    <t>Intersection Improvement</t>
  </si>
  <si>
    <t>PROJECT TYPE</t>
  </si>
  <si>
    <t>PROJECT CODE</t>
  </si>
  <si>
    <t>LOCATION FROM/INTERSECTING @</t>
  </si>
  <si>
    <t>Alpha Rd</t>
  </si>
  <si>
    <t>Carroll Ave</t>
  </si>
  <si>
    <t>Malcolm X</t>
  </si>
  <si>
    <t>Spring Valley Rd</t>
  </si>
  <si>
    <t>Hillcrest Rd</t>
  </si>
  <si>
    <t>SH 289 (Preston Rd)</t>
  </si>
  <si>
    <t>Frankford Rd</t>
  </si>
  <si>
    <t>Carrier Pkwy</t>
  </si>
  <si>
    <t>FM 1382</t>
  </si>
  <si>
    <t>Great Southwest Pkwy</t>
  </si>
  <si>
    <t>Rowlett</t>
  </si>
  <si>
    <t>Rowlett Rd</t>
  </si>
  <si>
    <t>Belt Line Rd</t>
  </si>
  <si>
    <t>Plano Rd</t>
  </si>
  <si>
    <t>Gaston</t>
  </si>
  <si>
    <t>Inwood Rd</t>
  </si>
  <si>
    <t>Royal Ln</t>
  </si>
  <si>
    <t>Forest Ln</t>
  </si>
  <si>
    <t>Beckley Ave</t>
  </si>
  <si>
    <t>Arapaho Rd</t>
  </si>
  <si>
    <t>Abrams Rd</t>
  </si>
  <si>
    <t>IH 30 WB Ramp</t>
  </si>
  <si>
    <t>University Dr WB</t>
  </si>
  <si>
    <t>Broadway Blvd</t>
  </si>
  <si>
    <t>Wynn Joyce Rd</t>
  </si>
  <si>
    <t>Buckingham Rd</t>
  </si>
  <si>
    <t>N Carroll Ave</t>
  </si>
  <si>
    <t>Mockingbird Ln</t>
  </si>
  <si>
    <t>SH 289
(Preston Rd)</t>
  </si>
  <si>
    <t>Dallas North Tollway</t>
  </si>
  <si>
    <t>Keller Springs Rd</t>
  </si>
  <si>
    <t>IH 635
(LBJ Fwy)</t>
  </si>
  <si>
    <t>Loop 354 
(Harry Hines Blvd)</t>
  </si>
  <si>
    <t>Webb Chapel Rd</t>
  </si>
  <si>
    <t>Illinois Ave</t>
  </si>
  <si>
    <t>Kolloch Dr  to Wilhurt Ave</t>
  </si>
  <si>
    <t>Rosemeade Pkwy</t>
  </si>
  <si>
    <t>Buckner Blvd 
(Loop 12)</t>
  </si>
  <si>
    <t>Bruton Rd</t>
  </si>
  <si>
    <t>Skillman St</t>
  </si>
  <si>
    <t>Marsh Ln</t>
  </si>
  <si>
    <t>Almazan Dr</t>
  </si>
  <si>
    <t>IH 35E</t>
  </si>
  <si>
    <t>Commonwealth</t>
  </si>
  <si>
    <t>Fort Worth Ave</t>
  </si>
  <si>
    <t>Loop 12 
(Buckner Blvd)</t>
  </si>
  <si>
    <t>Trinity Mills</t>
  </si>
  <si>
    <t>SH 78 (Garland Rd)</t>
  </si>
  <si>
    <t>Walnut Hill Ln</t>
  </si>
  <si>
    <t>Harry Hines Blvd</t>
  </si>
  <si>
    <t>Jefferson St</t>
  </si>
  <si>
    <t>14th St SE</t>
  </si>
  <si>
    <t>Pioneer Pkwy (Spur 303)</t>
  </si>
  <si>
    <t>BUS 66 (Main St)</t>
  </si>
  <si>
    <t>Miller Rd</t>
  </si>
  <si>
    <t>Loop 12 (Buckner Blvd)</t>
  </si>
  <si>
    <t>Northwest Hwy (Spur 244)</t>
  </si>
  <si>
    <t>Executive</t>
  </si>
  <si>
    <t>Northwest Hwy E (Spur 244)</t>
  </si>
  <si>
    <t>McCree Rd</t>
  </si>
  <si>
    <t>Rolling Rock</t>
  </si>
  <si>
    <t>12th St</t>
  </si>
  <si>
    <t>Park Ln</t>
  </si>
  <si>
    <t>Zang Blvd</t>
  </si>
  <si>
    <t>Addison</t>
  </si>
  <si>
    <t>McEwen</t>
  </si>
  <si>
    <t>Sojourn</t>
  </si>
  <si>
    <t>Lindberg</t>
  </si>
  <si>
    <t>Rosemeade</t>
  </si>
  <si>
    <t>Barnes</t>
  </si>
  <si>
    <t>SH 78 (Garland Ave N)</t>
  </si>
  <si>
    <t>International</t>
  </si>
  <si>
    <t>Marion</t>
  </si>
  <si>
    <t>Shepherd</t>
  </si>
  <si>
    <t>State</t>
  </si>
  <si>
    <t>Yale Blvd</t>
  </si>
  <si>
    <t>Lawler</t>
  </si>
  <si>
    <t>Pineridge</t>
  </si>
  <si>
    <t>Walnut St</t>
  </si>
  <si>
    <t>IH 20 WBSR</t>
  </si>
  <si>
    <t>Hulen</t>
  </si>
  <si>
    <t>IH 20 EBSR</t>
  </si>
  <si>
    <t>IH 635 SBER</t>
  </si>
  <si>
    <t>Centerville Rd</t>
  </si>
  <si>
    <t>Legacy Dr</t>
  </si>
  <si>
    <t>Wildcat Way</t>
  </si>
  <si>
    <t>Colleyville</t>
  </si>
  <si>
    <t>Heritage Ave</t>
  </si>
  <si>
    <t>Martin Pkwy</t>
  </si>
  <si>
    <t>Auburndale Dr</t>
  </si>
  <si>
    <t>Queensbury Ln</t>
  </si>
  <si>
    <t>Roberts Rd</t>
  </si>
  <si>
    <t>Prestwick Rd</t>
  </si>
  <si>
    <t>FM 1709 
(Southlake Blvd)</t>
  </si>
  <si>
    <t>Commerce</t>
  </si>
  <si>
    <t>Bank</t>
  </si>
  <si>
    <t>Westwood Drive</t>
  </si>
  <si>
    <t>Miron Drive</t>
  </si>
  <si>
    <t>Foxborough Lane</t>
  </si>
  <si>
    <t>Lake Crest Drive</t>
  </si>
  <si>
    <t>Timber Lake Place</t>
  </si>
  <si>
    <t>Stone Lakes Place</t>
  </si>
  <si>
    <t>Meadowlark Lane</t>
  </si>
  <si>
    <t>Ginger Court</t>
  </si>
  <si>
    <t>Brock Dr</t>
  </si>
  <si>
    <t>Jellico Court E</t>
  </si>
  <si>
    <t>Jellico Court W</t>
  </si>
  <si>
    <t>Bicentennial Park</t>
  </si>
  <si>
    <t>FM 1187 (SH 174)</t>
  </si>
  <si>
    <t>DFW Airport</t>
  </si>
  <si>
    <t>Mid Cities Blvd</t>
  </si>
  <si>
    <t>Airfield Dr</t>
  </si>
  <si>
    <t>Spur 382 (Texan Trail)</t>
  </si>
  <si>
    <t>19th St</t>
  </si>
  <si>
    <t>Freeport Pkwy</t>
  </si>
  <si>
    <t>Mesquite</t>
  </si>
  <si>
    <t>Galloway Ave N</t>
  </si>
  <si>
    <t>Town East Blvd</t>
  </si>
  <si>
    <t>Towne Centre Dr</t>
  </si>
  <si>
    <t>Poteet Dr</t>
  </si>
  <si>
    <t>Franklin Dr</t>
  </si>
  <si>
    <t>IH 635
(NBSR &amp; SBSR)</t>
  </si>
  <si>
    <t>N. Mesquite Dr</t>
  </si>
  <si>
    <t>Gus Thomasson Rd</t>
  </si>
  <si>
    <t>Plano Pkwy</t>
  </si>
  <si>
    <t>SH 356
 (Irving Blvd)</t>
  </si>
  <si>
    <t>Bryant Irvin Rd</t>
  </si>
  <si>
    <t>US 80 NBSR</t>
  </si>
  <si>
    <t>Cedar Hill</t>
  </si>
  <si>
    <t>US 67</t>
  </si>
  <si>
    <t>W of Straus Rd</t>
  </si>
  <si>
    <t>SH 121 BUS</t>
  </si>
  <si>
    <t>SH 360 NBFR</t>
  </si>
  <si>
    <t>SH 360 NBSR</t>
  </si>
  <si>
    <t>Jackson Rd</t>
  </si>
  <si>
    <t>Cheek Sparger Rd</t>
  </si>
  <si>
    <t>Haltom City</t>
  </si>
  <si>
    <t>US 377</t>
  </si>
  <si>
    <t>East Belknap St</t>
  </si>
  <si>
    <t>Wylie</t>
  </si>
  <si>
    <t>SH 78</t>
  </si>
  <si>
    <t>Brown</t>
  </si>
  <si>
    <t>Oak</t>
  </si>
  <si>
    <t>FM 544</t>
  </si>
  <si>
    <t>FM 1378
(Country Club)</t>
  </si>
  <si>
    <t>IH 35W NBSR</t>
  </si>
  <si>
    <t>Altamesa Blvd</t>
  </si>
  <si>
    <t>IH 35W SBSR</t>
  </si>
  <si>
    <t>Sycamore School Rd</t>
  </si>
  <si>
    <t>FM 157
(Cooper St)</t>
  </si>
  <si>
    <t>Pioneer Pkwy
 (Spur 303)</t>
  </si>
  <si>
    <t>Arkansas Ln</t>
  </si>
  <si>
    <t>Pleasant Ridge Rd</t>
  </si>
  <si>
    <t>Oak Village Blvd</t>
  </si>
  <si>
    <t>Forest Mill Trail</t>
  </si>
  <si>
    <t>Tanglewood</t>
  </si>
  <si>
    <t>Moore</t>
  </si>
  <si>
    <t>IH 20 WBFR</t>
  </si>
  <si>
    <t>Forney</t>
  </si>
  <si>
    <t>FM 1641</t>
  </si>
  <si>
    <t>Henderson Elementary School</t>
  </si>
  <si>
    <t>Rockwall</t>
  </si>
  <si>
    <t>County Line Rd</t>
  </si>
  <si>
    <t>0.3 MI North of US 287</t>
  </si>
  <si>
    <t>Bardin Rd, South of IH 20</t>
  </si>
  <si>
    <t xml:space="preserve">Loop 12  </t>
  </si>
  <si>
    <t>0.2 mi W of Harry Hines to 0.1 mi E of Midway</t>
  </si>
  <si>
    <t xml:space="preserve">Loop 12 </t>
  </si>
  <si>
    <t>0.1 mi E of Midway 
to US 75</t>
  </si>
  <si>
    <t>VOC (tons/day)</t>
  </si>
  <si>
    <t>% ITS Coverage</t>
  </si>
  <si>
    <t>% Recurrent Congestion Eliminated</t>
  </si>
  <si>
    <t>Collin</t>
  </si>
  <si>
    <t>Denton</t>
  </si>
  <si>
    <t>Tarrant</t>
  </si>
  <si>
    <t xml:space="preserve">   Total</t>
  </si>
  <si>
    <t>Four County Total
 (tons/day)</t>
  </si>
  <si>
    <t>Four County Total 
(lbs/day)</t>
  </si>
  <si>
    <r>
      <t>NO</t>
    </r>
    <r>
      <rPr>
        <b/>
        <vertAlign val="subscript"/>
        <sz val="10"/>
        <color theme="0"/>
        <rFont val="Times New Roman"/>
        <family val="1"/>
      </rPr>
      <t>X</t>
    </r>
    <r>
      <rPr>
        <b/>
        <sz val="10"/>
        <color theme="0"/>
        <rFont val="Times New Roman"/>
        <family val="1"/>
      </rPr>
      <t xml:space="preserve"> (tons/day) </t>
    </r>
  </si>
  <si>
    <t>Note: The methodology doesn't include nonrecurring congestion or off-peak condition</t>
  </si>
  <si>
    <r>
      <t>Reduction in Estimated Total NO</t>
    </r>
    <r>
      <rPr>
        <vertAlign val="subscript"/>
        <sz val="10"/>
        <rFont val="Times New Roman"/>
        <family val="1"/>
      </rPr>
      <t>X</t>
    </r>
    <r>
      <rPr>
        <sz val="10"/>
        <rFont val="Times New Roman"/>
        <family val="1"/>
      </rPr>
      <t xml:space="preserve"> Emissions (Peak Hour Recurrent Congestion)</t>
    </r>
  </si>
  <si>
    <t>Reduction in Estimated Total VOC Emissions (Peak Hour Recurrent Congestion)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</si>
</sst>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vertAlign val="subscript"/>
      <sz val="10"/>
      <name val="Times New Roman"/>
      <family val="1"/>
    </font>
    <font>
      <b/>
      <vertAlign val="subscript"/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748A9A"/>
        <bgColor indexed="64"/>
      </patternFill>
    </fill>
    <fill>
      <patternFill patternType="solid">
        <fgColor rgb="FFF1F3F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/>
    <xf numFmtId="164" fontId="3" fillId="0" borderId="1" xfId="0" applyNumberFormat="1" applyFont="1" applyBorder="1"/>
    <xf numFmtId="43" fontId="3" fillId="0" borderId="1" xfId="1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4" fillId="0" borderId="0" xfId="0" applyFont="1"/>
    <xf numFmtId="43" fontId="4" fillId="0" borderId="0" xfId="0" applyNumberFormat="1" applyFont="1"/>
    <xf numFmtId="0" fontId="7" fillId="0" borderId="0" xfId="3" applyFont="1"/>
    <xf numFmtId="0" fontId="7" fillId="0" borderId="0" xfId="3" applyFont="1" applyAlignment="1">
      <alignment horizontal="center"/>
    </xf>
    <xf numFmtId="0" fontId="7" fillId="0" borderId="0" xfId="3" applyFont="1" applyAlignment="1">
      <alignment horizontal="center" wrapText="1"/>
    </xf>
    <xf numFmtId="2" fontId="7" fillId="0" borderId="1" xfId="3" applyNumberFormat="1" applyFont="1" applyBorder="1" applyAlignment="1">
      <alignment horizontal="right"/>
    </xf>
    <xf numFmtId="2" fontId="6" fillId="0" borderId="1" xfId="3" applyNumberFormat="1" applyFont="1" applyBorder="1" applyAlignment="1">
      <alignment horizontal="right"/>
    </xf>
    <xf numFmtId="0" fontId="7" fillId="0" borderId="0" xfId="3" applyFont="1" applyAlignment="1">
      <alignment horizontal="center" vertical="center" wrapText="1"/>
    </xf>
    <xf numFmtId="0" fontId="7" fillId="0" borderId="0" xfId="3" applyFont="1" applyAlignment="1">
      <alignment vertical="center" wrapText="1"/>
    </xf>
    <xf numFmtId="4" fontId="7" fillId="0" borderId="0" xfId="3" applyNumberFormat="1" applyFont="1" applyAlignment="1">
      <alignment horizontal="center"/>
    </xf>
    <xf numFmtId="0" fontId="2" fillId="0" borderId="0" xfId="3" applyFont="1" applyAlignment="1">
      <alignment horizontal="center" vertical="center" wrapText="1"/>
    </xf>
    <xf numFmtId="2" fontId="7" fillId="0" borderId="0" xfId="3" applyNumberFormat="1" applyFont="1" applyAlignment="1">
      <alignment horizontal="center"/>
    </xf>
    <xf numFmtId="0" fontId="2" fillId="2" borderId="1" xfId="3" applyFont="1" applyFill="1" applyBorder="1" applyAlignment="1">
      <alignment horizontal="center" vertical="center" wrapText="1"/>
    </xf>
    <xf numFmtId="0" fontId="7" fillId="0" borderId="1" xfId="3" applyFont="1" applyBorder="1" applyAlignment="1">
      <alignment horizontal="center"/>
    </xf>
    <xf numFmtId="2" fontId="3" fillId="0" borderId="1" xfId="1" applyNumberFormat="1" applyFont="1" applyFill="1" applyBorder="1"/>
    <xf numFmtId="9" fontId="7" fillId="0" borderId="1" xfId="2" applyFont="1" applyFill="1" applyBorder="1" applyAlignment="1"/>
    <xf numFmtId="0" fontId="2" fillId="2" borderId="1" xfId="3" applyFont="1" applyFill="1" applyBorder="1" applyAlignment="1">
      <alignment horizontal="center" vertical="center"/>
    </xf>
    <xf numFmtId="2" fontId="2" fillId="2" borderId="1" xfId="3" applyNumberFormat="1" applyFont="1" applyFill="1" applyBorder="1" applyAlignment="1">
      <alignment horizontal="center" vertical="center" wrapText="1"/>
    </xf>
    <xf numFmtId="0" fontId="7" fillId="0" borderId="1" xfId="3" applyFont="1" applyBorder="1" applyAlignment="1">
      <alignment horizontal="right"/>
    </xf>
    <xf numFmtId="43" fontId="6" fillId="0" borderId="1" xfId="1" applyFont="1" applyFill="1" applyBorder="1"/>
    <xf numFmtId="9" fontId="7" fillId="0" borderId="1" xfId="2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" fontId="7" fillId="3" borderId="2" xfId="3" applyNumberFormat="1" applyFont="1" applyFill="1" applyBorder="1" applyAlignment="1">
      <alignment horizontal="center" vertical="center"/>
    </xf>
    <xf numFmtId="1" fontId="7" fillId="3" borderId="3" xfId="3" applyNumberFormat="1" applyFont="1" applyFill="1" applyBorder="1" applyAlignment="1">
      <alignment horizontal="center" vertical="center"/>
    </xf>
    <xf numFmtId="0" fontId="7" fillId="3" borderId="1" xfId="3" applyFont="1" applyFill="1" applyBorder="1" applyAlignment="1">
      <alignment horizontal="center"/>
    </xf>
    <xf numFmtId="0" fontId="7" fillId="0" borderId="1" xfId="3" applyFont="1" applyBorder="1" applyAlignment="1">
      <alignment horizontal="left" vertical="center" wrapText="1"/>
    </xf>
  </cellXfs>
  <cellStyles count="4">
    <cellStyle name="Comma" xfId="1" builtinId="3"/>
    <cellStyle name="Normal" xfId="0" builtinId="0"/>
    <cellStyle name="Normal 8" xfId="3" xr:uid="{04882054-395D-45FF-9D46-C3383188AE2E}"/>
    <cellStyle name="Percent" xfId="2" builtinId="5"/>
  </cellStyles>
  <dxfs count="0"/>
  <tableStyles count="0" defaultTableStyle="TableStyleMedium2" defaultPivotStyle="PivotStyleLight16"/>
  <colors>
    <mruColors>
      <color rgb="FF748A9A"/>
      <color rgb="FFF1F3F5"/>
      <color rgb="FFCAD2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A3D17-EC7C-48FC-AE7D-6DA89A5B3217}">
  <dimension ref="A1:J151"/>
  <sheetViews>
    <sheetView tabSelected="1" zoomScaleNormal="100" workbookViewId="0">
      <selection activeCell="R9" sqref="R9"/>
    </sheetView>
  </sheetViews>
  <sheetFormatPr defaultRowHeight="15" x14ac:dyDescent="0.25"/>
  <cols>
    <col min="1" max="1" width="32.7109375" bestFit="1" customWidth="1"/>
    <col min="2" max="2" width="9.5703125" bestFit="1" customWidth="1"/>
    <col min="3" max="3" width="11.140625" bestFit="1" customWidth="1"/>
    <col min="4" max="4" width="23" bestFit="1" customWidth="1"/>
    <col min="5" max="5" width="36.85546875" bestFit="1" customWidth="1"/>
    <col min="6" max="6" width="14.85546875" bestFit="1" customWidth="1"/>
    <col min="7" max="7" width="11.7109375" customWidth="1"/>
    <col min="8" max="8" width="9.42578125" bestFit="1" customWidth="1"/>
    <col min="9" max="9" width="14.42578125" customWidth="1"/>
    <col min="10" max="10" width="11.42578125" customWidth="1"/>
  </cols>
  <sheetData>
    <row r="1" spans="1:10" ht="36" customHeight="1" x14ac:dyDescent="0.25">
      <c r="A1" s="30" t="s">
        <v>34</v>
      </c>
      <c r="B1" s="30" t="s">
        <v>35</v>
      </c>
      <c r="C1" s="29" t="s">
        <v>0</v>
      </c>
      <c r="D1" s="29" t="s">
        <v>25</v>
      </c>
      <c r="E1" s="29" t="s">
        <v>36</v>
      </c>
      <c r="F1" s="30" t="s">
        <v>26</v>
      </c>
      <c r="G1" s="30" t="s">
        <v>8</v>
      </c>
      <c r="H1" s="29"/>
      <c r="I1" s="30" t="s">
        <v>1</v>
      </c>
      <c r="J1" s="30" t="s">
        <v>7</v>
      </c>
    </row>
    <row r="2" spans="1:10" ht="32.25" customHeight="1" x14ac:dyDescent="0.25">
      <c r="A2" s="30"/>
      <c r="B2" s="30"/>
      <c r="C2" s="29"/>
      <c r="D2" s="29"/>
      <c r="E2" s="29"/>
      <c r="F2" s="30"/>
      <c r="G2" s="1" t="s">
        <v>2</v>
      </c>
      <c r="H2" s="1" t="s">
        <v>3</v>
      </c>
      <c r="I2" s="30"/>
      <c r="J2" s="30"/>
    </row>
    <row r="3" spans="1:10" x14ac:dyDescent="0.25">
      <c r="A3" s="3" t="s">
        <v>33</v>
      </c>
      <c r="B3" s="3">
        <v>4.0206999999999997</v>
      </c>
      <c r="C3" s="3" t="s">
        <v>17</v>
      </c>
      <c r="D3" s="3" t="s">
        <v>16</v>
      </c>
      <c r="E3" s="3" t="s">
        <v>56</v>
      </c>
      <c r="F3" s="3">
        <v>1</v>
      </c>
      <c r="G3" s="5">
        <v>6.0202196274266664E-2</v>
      </c>
      <c r="H3" s="5">
        <v>3.3002020694205401E-2</v>
      </c>
      <c r="I3" s="3">
        <v>2007</v>
      </c>
      <c r="J3" s="3">
        <v>20</v>
      </c>
    </row>
    <row r="4" spans="1:10" x14ac:dyDescent="0.25">
      <c r="A4" s="3" t="s">
        <v>33</v>
      </c>
      <c r="B4" s="4">
        <v>4.0362999999999998</v>
      </c>
      <c r="C4" s="3" t="s">
        <v>15</v>
      </c>
      <c r="D4" s="3" t="s">
        <v>57</v>
      </c>
      <c r="E4" s="3" t="s">
        <v>29</v>
      </c>
      <c r="F4" s="3">
        <v>1</v>
      </c>
      <c r="G4" s="5">
        <v>0.10487384723043761</v>
      </c>
      <c r="H4" s="5">
        <v>5.7490408835121812E-2</v>
      </c>
      <c r="I4" s="3">
        <v>2007</v>
      </c>
      <c r="J4" s="3">
        <v>20</v>
      </c>
    </row>
    <row r="5" spans="1:10" x14ac:dyDescent="0.25">
      <c r="A5" s="3" t="s">
        <v>33</v>
      </c>
      <c r="B5" s="3">
        <v>4.0381</v>
      </c>
      <c r="C5" s="3" t="s">
        <v>27</v>
      </c>
      <c r="D5" s="3" t="s">
        <v>58</v>
      </c>
      <c r="E5" s="3" t="s">
        <v>59</v>
      </c>
      <c r="F5" s="3">
        <v>1</v>
      </c>
      <c r="G5" s="5">
        <v>0.19662068591819903</v>
      </c>
      <c r="H5" s="5">
        <v>0.10778477110734458</v>
      </c>
      <c r="I5" s="3">
        <v>2007</v>
      </c>
      <c r="J5" s="3">
        <v>20</v>
      </c>
    </row>
    <row r="6" spans="1:10" x14ac:dyDescent="0.25">
      <c r="A6" s="3" t="s">
        <v>33</v>
      </c>
      <c r="B6" s="3">
        <v>4.0467000000000004</v>
      </c>
      <c r="C6" s="3" t="s">
        <v>17</v>
      </c>
      <c r="D6" s="3" t="s">
        <v>60</v>
      </c>
      <c r="E6" s="3" t="s">
        <v>61</v>
      </c>
      <c r="F6" s="3">
        <v>1</v>
      </c>
      <c r="G6" s="5">
        <v>7.789805800690458E-2</v>
      </c>
      <c r="H6" s="5">
        <v>4.2702650093866409E-2</v>
      </c>
      <c r="I6" s="3">
        <v>2007</v>
      </c>
      <c r="J6" s="3">
        <v>20</v>
      </c>
    </row>
    <row r="7" spans="1:10" x14ac:dyDescent="0.25">
      <c r="A7" s="3" t="s">
        <v>33</v>
      </c>
      <c r="B7" s="3">
        <v>4.0468000000000002</v>
      </c>
      <c r="C7" s="3" t="s">
        <v>17</v>
      </c>
      <c r="D7" s="3" t="s">
        <v>62</v>
      </c>
      <c r="E7" s="3" t="s">
        <v>16</v>
      </c>
      <c r="F7" s="3">
        <v>1</v>
      </c>
      <c r="G7" s="5">
        <v>0.23892079984891901</v>
      </c>
      <c r="H7" s="5">
        <v>0.13097311508318688</v>
      </c>
      <c r="I7" s="3">
        <v>2007</v>
      </c>
      <c r="J7" s="3">
        <v>20</v>
      </c>
    </row>
    <row r="8" spans="1:10" x14ac:dyDescent="0.25">
      <c r="A8" s="3" t="s">
        <v>33</v>
      </c>
      <c r="B8" s="3">
        <v>4.1001000000000003</v>
      </c>
      <c r="C8" s="3" t="s">
        <v>18</v>
      </c>
      <c r="D8" s="3" t="s">
        <v>19</v>
      </c>
      <c r="E8" s="3" t="s">
        <v>63</v>
      </c>
      <c r="F8" s="3">
        <v>1</v>
      </c>
      <c r="G8" s="5">
        <v>0.29799484535470588</v>
      </c>
      <c r="H8" s="5">
        <v>0.16335669895429136</v>
      </c>
      <c r="I8" s="3">
        <v>2010</v>
      </c>
      <c r="J8" s="3">
        <v>20</v>
      </c>
    </row>
    <row r="9" spans="1:10" x14ac:dyDescent="0.25">
      <c r="A9" s="3" t="s">
        <v>33</v>
      </c>
      <c r="B9" s="3">
        <v>526</v>
      </c>
      <c r="C9" s="3" t="s">
        <v>4</v>
      </c>
      <c r="D9" s="3" t="s">
        <v>64</v>
      </c>
      <c r="E9" s="3" t="s">
        <v>52</v>
      </c>
      <c r="F9" s="3">
        <v>1</v>
      </c>
      <c r="G9" s="5">
        <v>0.46091195420055947</v>
      </c>
      <c r="H9" s="5">
        <v>0.25266563002844211</v>
      </c>
      <c r="I9" s="3">
        <v>2013</v>
      </c>
      <c r="J9" s="3">
        <v>20</v>
      </c>
    </row>
    <row r="10" spans="1:10" x14ac:dyDescent="0.25">
      <c r="A10" s="3" t="s">
        <v>33</v>
      </c>
      <c r="B10" s="3">
        <v>783.00040000000001</v>
      </c>
      <c r="C10" s="3" t="s">
        <v>4</v>
      </c>
      <c r="D10" s="3" t="s">
        <v>65</v>
      </c>
      <c r="E10" s="3" t="s">
        <v>37</v>
      </c>
      <c r="F10" s="3">
        <v>1</v>
      </c>
      <c r="G10" s="5">
        <v>0.46189861315792474</v>
      </c>
      <c r="H10" s="5">
        <v>0.25320650297568059</v>
      </c>
      <c r="I10" s="3">
        <v>2008</v>
      </c>
      <c r="J10" s="3">
        <v>20</v>
      </c>
    </row>
    <row r="11" spans="1:10" x14ac:dyDescent="0.25">
      <c r="A11" s="3" t="s">
        <v>33</v>
      </c>
      <c r="B11" s="3">
        <v>783.00049999999999</v>
      </c>
      <c r="C11" s="3" t="s">
        <v>4</v>
      </c>
      <c r="D11" s="3" t="s">
        <v>65</v>
      </c>
      <c r="E11" s="3" t="s">
        <v>37</v>
      </c>
      <c r="F11" s="3">
        <v>1</v>
      </c>
      <c r="G11" s="5">
        <v>0.46189861315792474</v>
      </c>
      <c r="H11" s="5">
        <v>0.25320650297568059</v>
      </c>
      <c r="I11" s="3">
        <v>2008</v>
      </c>
      <c r="J11" s="3">
        <v>20</v>
      </c>
    </row>
    <row r="12" spans="1:10" x14ac:dyDescent="0.25">
      <c r="A12" s="3" t="s">
        <v>33</v>
      </c>
      <c r="B12" s="3">
        <v>783.0027</v>
      </c>
      <c r="C12" s="3" t="s">
        <v>4</v>
      </c>
      <c r="D12" s="3" t="s">
        <v>66</v>
      </c>
      <c r="E12" s="3" t="s">
        <v>67</v>
      </c>
      <c r="F12" s="3">
        <v>2</v>
      </c>
      <c r="G12" s="5">
        <v>0.34077955952675931</v>
      </c>
      <c r="H12" s="5">
        <v>0.18681069415521598</v>
      </c>
      <c r="I12" s="3">
        <v>2008</v>
      </c>
      <c r="J12" s="3">
        <v>20</v>
      </c>
    </row>
    <row r="13" spans="1:10" x14ac:dyDescent="0.25">
      <c r="A13" s="3" t="s">
        <v>33</v>
      </c>
      <c r="B13" s="3">
        <v>783.00519999999995</v>
      </c>
      <c r="C13" s="3" t="s">
        <v>4</v>
      </c>
      <c r="D13" s="3" t="s">
        <v>68</v>
      </c>
      <c r="E13" s="3" t="s">
        <v>69</v>
      </c>
      <c r="F13" s="3">
        <v>2</v>
      </c>
      <c r="G13" s="5">
        <v>0.89195747509708867</v>
      </c>
      <c r="H13" s="5">
        <v>0.48895888976209756</v>
      </c>
      <c r="I13" s="3">
        <v>2008</v>
      </c>
      <c r="J13" s="3">
        <v>20</v>
      </c>
    </row>
    <row r="14" spans="1:10" x14ac:dyDescent="0.25">
      <c r="A14" s="3" t="s">
        <v>33</v>
      </c>
      <c r="B14" s="3">
        <v>783.0068</v>
      </c>
      <c r="C14" s="3" t="s">
        <v>4</v>
      </c>
      <c r="D14" s="3" t="s">
        <v>31</v>
      </c>
      <c r="E14" s="3" t="s">
        <v>70</v>
      </c>
      <c r="F14" s="3">
        <v>2</v>
      </c>
      <c r="G14" s="5">
        <v>1.2066572383994358</v>
      </c>
      <c r="H14" s="5">
        <v>0.66147299628490175</v>
      </c>
      <c r="I14" s="3">
        <v>2008</v>
      </c>
      <c r="J14" s="3">
        <v>20</v>
      </c>
    </row>
    <row r="15" spans="1:10" x14ac:dyDescent="0.25">
      <c r="A15" s="3" t="s">
        <v>33</v>
      </c>
      <c r="B15" s="3">
        <v>783.00689999999997</v>
      </c>
      <c r="C15" s="3" t="s">
        <v>4</v>
      </c>
      <c r="D15" s="3" t="s">
        <v>71</v>
      </c>
      <c r="E15" s="3" t="s">
        <v>72</v>
      </c>
      <c r="F15" s="3">
        <v>1</v>
      </c>
      <c r="G15" s="5">
        <v>0.16573203837906064</v>
      </c>
      <c r="H15" s="5">
        <v>9.0852036948301976E-2</v>
      </c>
      <c r="I15" s="3">
        <v>2008</v>
      </c>
      <c r="J15" s="3">
        <v>20</v>
      </c>
    </row>
    <row r="16" spans="1:10" x14ac:dyDescent="0.25">
      <c r="A16" s="3" t="s">
        <v>33</v>
      </c>
      <c r="B16" s="3">
        <v>783.00940000000003</v>
      </c>
      <c r="C16" s="3" t="s">
        <v>4</v>
      </c>
      <c r="D16" s="3" t="s">
        <v>21</v>
      </c>
      <c r="E16" s="3" t="s">
        <v>73</v>
      </c>
      <c r="F16" s="3">
        <v>1</v>
      </c>
      <c r="G16" s="5">
        <v>0.31565975580140532</v>
      </c>
      <c r="H16" s="5">
        <v>0.17304036128227943</v>
      </c>
      <c r="I16" s="3">
        <v>2008</v>
      </c>
      <c r="J16" s="3">
        <v>20</v>
      </c>
    </row>
    <row r="17" spans="1:10" x14ac:dyDescent="0.25">
      <c r="A17" s="3" t="s">
        <v>33</v>
      </c>
      <c r="B17" s="3">
        <v>783.01120000000003</v>
      </c>
      <c r="C17" s="3" t="s">
        <v>4</v>
      </c>
      <c r="D17" s="3" t="s">
        <v>74</v>
      </c>
      <c r="E17" s="3" t="s">
        <v>75</v>
      </c>
      <c r="F17" s="3">
        <v>1</v>
      </c>
      <c r="G17" s="5">
        <v>0.20475395570188587</v>
      </c>
      <c r="H17" s="5">
        <v>0.11224331837512129</v>
      </c>
      <c r="I17" s="3">
        <v>2007</v>
      </c>
      <c r="J17" s="3">
        <v>20</v>
      </c>
    </row>
    <row r="18" spans="1:10" x14ac:dyDescent="0.25">
      <c r="A18" s="3" t="s">
        <v>33</v>
      </c>
      <c r="B18" s="3">
        <v>784</v>
      </c>
      <c r="C18" s="3" t="s">
        <v>4</v>
      </c>
      <c r="D18" s="3" t="s">
        <v>57</v>
      </c>
      <c r="E18" s="3" t="s">
        <v>76</v>
      </c>
      <c r="F18" s="3">
        <v>1</v>
      </c>
      <c r="G18" s="5">
        <v>0.42487668020813718</v>
      </c>
      <c r="H18" s="5">
        <v>0.23291158563110143</v>
      </c>
      <c r="I18" s="3">
        <v>2008</v>
      </c>
      <c r="J18" s="3">
        <v>20</v>
      </c>
    </row>
    <row r="19" spans="1:10" x14ac:dyDescent="0.25">
      <c r="A19" s="3" t="s">
        <v>33</v>
      </c>
      <c r="B19" s="3">
        <v>787</v>
      </c>
      <c r="C19" s="3" t="s">
        <v>4</v>
      </c>
      <c r="D19" s="3" t="s">
        <v>77</v>
      </c>
      <c r="E19" s="3" t="s">
        <v>78</v>
      </c>
      <c r="F19" s="3">
        <v>1</v>
      </c>
      <c r="G19" s="5">
        <v>0.14223888861044398</v>
      </c>
      <c r="H19" s="5">
        <v>7.7973413528920801E-2</v>
      </c>
      <c r="I19" s="3">
        <v>2007</v>
      </c>
      <c r="J19" s="3">
        <v>20</v>
      </c>
    </row>
    <row r="20" spans="1:10" x14ac:dyDescent="0.25">
      <c r="A20" s="3" t="s">
        <v>33</v>
      </c>
      <c r="B20" s="3">
        <v>788.00009999999997</v>
      </c>
      <c r="C20" s="3" t="s">
        <v>4</v>
      </c>
      <c r="D20" s="3" t="s">
        <v>37</v>
      </c>
      <c r="E20" s="3" t="s">
        <v>13</v>
      </c>
      <c r="F20" s="3">
        <v>1</v>
      </c>
      <c r="G20" s="5">
        <v>0.12480206818710923</v>
      </c>
      <c r="H20" s="5">
        <v>6.8414787032465008E-2</v>
      </c>
      <c r="I20" s="3">
        <v>2008</v>
      </c>
      <c r="J20" s="3">
        <v>20</v>
      </c>
    </row>
    <row r="21" spans="1:10" x14ac:dyDescent="0.25">
      <c r="A21" s="3" t="s">
        <v>33</v>
      </c>
      <c r="B21" s="3">
        <v>788.00040000000001</v>
      </c>
      <c r="C21" s="3" t="s">
        <v>4</v>
      </c>
      <c r="D21" s="3" t="s">
        <v>79</v>
      </c>
      <c r="E21" s="3" t="s">
        <v>80</v>
      </c>
      <c r="F21" s="3">
        <v>2</v>
      </c>
      <c r="G21" s="5">
        <v>0.60813747051444422</v>
      </c>
      <c r="H21" s="5">
        <v>0.33337264466908173</v>
      </c>
      <c r="I21" s="3">
        <v>2007</v>
      </c>
      <c r="J21" s="3">
        <v>20</v>
      </c>
    </row>
    <row r="22" spans="1:10" x14ac:dyDescent="0.25">
      <c r="A22" s="3" t="s">
        <v>33</v>
      </c>
      <c r="B22" s="3">
        <v>788.00049999999999</v>
      </c>
      <c r="C22" s="3" t="s">
        <v>4</v>
      </c>
      <c r="D22" s="3" t="s">
        <v>21</v>
      </c>
      <c r="E22" s="3" t="s">
        <v>43</v>
      </c>
      <c r="F22" s="3">
        <v>1</v>
      </c>
      <c r="G22" s="5">
        <v>0.43564104054479807</v>
      </c>
      <c r="H22" s="5">
        <v>0.23881246075818072</v>
      </c>
      <c r="I22" s="3">
        <v>2008</v>
      </c>
      <c r="J22" s="3">
        <v>20</v>
      </c>
    </row>
    <row r="23" spans="1:10" x14ac:dyDescent="0.25">
      <c r="A23" s="3" t="s">
        <v>33</v>
      </c>
      <c r="B23" s="3">
        <v>788.00059999999996</v>
      </c>
      <c r="C23" s="3" t="s">
        <v>4</v>
      </c>
      <c r="D23" s="3" t="s">
        <v>9</v>
      </c>
      <c r="E23" s="3" t="s">
        <v>81</v>
      </c>
      <c r="F23" s="3">
        <v>1</v>
      </c>
      <c r="G23" s="5">
        <v>0.39241471162887581</v>
      </c>
      <c r="H23" s="5">
        <v>0.21511637839402989</v>
      </c>
      <c r="I23" s="3">
        <v>2007</v>
      </c>
      <c r="J23" s="3">
        <v>20</v>
      </c>
    </row>
    <row r="24" spans="1:10" x14ac:dyDescent="0.25">
      <c r="A24" s="3" t="s">
        <v>33</v>
      </c>
      <c r="B24" s="3">
        <v>800</v>
      </c>
      <c r="C24" s="3" t="s">
        <v>4</v>
      </c>
      <c r="D24" s="3" t="s">
        <v>49</v>
      </c>
      <c r="E24" s="3" t="s">
        <v>41</v>
      </c>
      <c r="F24" s="3">
        <v>1</v>
      </c>
      <c r="G24" s="5">
        <v>0.39342803704454826</v>
      </c>
      <c r="H24" s="5">
        <v>0.21567186952903158</v>
      </c>
      <c r="I24" s="3">
        <v>2008</v>
      </c>
      <c r="J24" s="3">
        <v>20</v>
      </c>
    </row>
    <row r="25" spans="1:10" x14ac:dyDescent="0.25">
      <c r="A25" s="3" t="s">
        <v>33</v>
      </c>
      <c r="B25" s="3">
        <v>805</v>
      </c>
      <c r="C25" s="3" t="s">
        <v>4</v>
      </c>
      <c r="D25" s="3" t="s">
        <v>82</v>
      </c>
      <c r="E25" s="3" t="s">
        <v>75</v>
      </c>
      <c r="F25" s="3">
        <v>1</v>
      </c>
      <c r="G25" s="5">
        <v>0.20475395570188587</v>
      </c>
      <c r="H25" s="5">
        <v>0.11224331837512129</v>
      </c>
      <c r="I25" s="3">
        <v>2007</v>
      </c>
      <c r="J25" s="3">
        <v>20</v>
      </c>
    </row>
    <row r="26" spans="1:10" x14ac:dyDescent="0.25">
      <c r="A26" s="3" t="s">
        <v>33</v>
      </c>
      <c r="B26" s="3">
        <v>830</v>
      </c>
      <c r="C26" s="3" t="s">
        <v>4</v>
      </c>
      <c r="D26" s="3" t="s">
        <v>13</v>
      </c>
      <c r="E26" s="3" t="s">
        <v>43</v>
      </c>
      <c r="F26" s="3">
        <v>1</v>
      </c>
      <c r="G26" s="5">
        <v>0.50501827624061846</v>
      </c>
      <c r="H26" s="5">
        <v>0.27684411258877861</v>
      </c>
      <c r="I26" s="3">
        <v>2008</v>
      </c>
      <c r="J26" s="3">
        <v>20</v>
      </c>
    </row>
    <row r="27" spans="1:10" x14ac:dyDescent="0.25">
      <c r="A27" s="3" t="s">
        <v>33</v>
      </c>
      <c r="B27" s="3">
        <v>844</v>
      </c>
      <c r="C27" s="3" t="s">
        <v>4</v>
      </c>
      <c r="D27" s="3" t="s">
        <v>66</v>
      </c>
      <c r="E27" s="3" t="s">
        <v>83</v>
      </c>
      <c r="F27" s="3">
        <v>2</v>
      </c>
      <c r="G27" s="5">
        <v>0.54262687127316367</v>
      </c>
      <c r="H27" s="5">
        <v>0.29746063006414819</v>
      </c>
      <c r="I27" s="3">
        <v>2008</v>
      </c>
      <c r="J27" s="3">
        <v>20</v>
      </c>
    </row>
    <row r="28" spans="1:10" x14ac:dyDescent="0.25">
      <c r="A28" s="3" t="s">
        <v>33</v>
      </c>
      <c r="B28" s="3">
        <v>871</v>
      </c>
      <c r="C28" s="3" t="s">
        <v>17</v>
      </c>
      <c r="D28" s="3" t="s">
        <v>84</v>
      </c>
      <c r="E28" s="3" t="s">
        <v>30</v>
      </c>
      <c r="F28" s="3">
        <v>2</v>
      </c>
      <c r="G28" s="5">
        <v>1.0581072879896283</v>
      </c>
      <c r="H28" s="5">
        <v>0.58003994498535638</v>
      </c>
      <c r="I28" s="3">
        <v>2007</v>
      </c>
      <c r="J28" s="3">
        <v>20</v>
      </c>
    </row>
    <row r="29" spans="1:10" x14ac:dyDescent="0.25">
      <c r="A29" s="3" t="s">
        <v>33</v>
      </c>
      <c r="B29" s="3">
        <v>885</v>
      </c>
      <c r="C29" s="3" t="s">
        <v>4</v>
      </c>
      <c r="D29" s="3" t="s">
        <v>32</v>
      </c>
      <c r="E29" s="3" t="s">
        <v>85</v>
      </c>
      <c r="F29" s="3">
        <v>1</v>
      </c>
      <c r="G29" s="5">
        <v>0.20099398508057495</v>
      </c>
      <c r="H29" s="5">
        <v>0.11018215390050975</v>
      </c>
      <c r="I29" s="3">
        <v>2007</v>
      </c>
      <c r="J29" s="3">
        <v>20</v>
      </c>
    </row>
    <row r="30" spans="1:10" x14ac:dyDescent="0.25">
      <c r="A30" s="3" t="s">
        <v>33</v>
      </c>
      <c r="B30" s="3">
        <v>887</v>
      </c>
      <c r="C30" s="3" t="s">
        <v>4</v>
      </c>
      <c r="D30" s="3" t="s">
        <v>86</v>
      </c>
      <c r="E30" s="3" t="s">
        <v>64</v>
      </c>
      <c r="F30" s="3">
        <v>1</v>
      </c>
      <c r="G30" s="5">
        <v>0.42676110992851068</v>
      </c>
      <c r="H30" s="5">
        <v>0.23394460423303443</v>
      </c>
      <c r="I30" s="3">
        <v>2012</v>
      </c>
      <c r="J30" s="3">
        <v>20</v>
      </c>
    </row>
    <row r="31" spans="1:10" x14ac:dyDescent="0.25">
      <c r="A31" s="3" t="s">
        <v>33</v>
      </c>
      <c r="B31" s="3">
        <v>1529.1002000000001</v>
      </c>
      <c r="C31" s="3" t="s">
        <v>28</v>
      </c>
      <c r="D31" s="3" t="s">
        <v>87</v>
      </c>
      <c r="E31" s="3" t="s">
        <v>88</v>
      </c>
      <c r="F31" s="3">
        <v>1</v>
      </c>
      <c r="G31" s="5">
        <v>0.1698475617778</v>
      </c>
      <c r="H31" s="5">
        <v>9.3108110593089502E-2</v>
      </c>
      <c r="I31" s="3">
        <v>2007</v>
      </c>
      <c r="J31" s="3">
        <v>20</v>
      </c>
    </row>
    <row r="32" spans="1:10" x14ac:dyDescent="0.25">
      <c r="A32" s="3" t="s">
        <v>33</v>
      </c>
      <c r="B32" s="3">
        <v>1529.1003000000001</v>
      </c>
      <c r="C32" s="3" t="s">
        <v>28</v>
      </c>
      <c r="D32" s="3" t="s">
        <v>46</v>
      </c>
      <c r="E32" s="3" t="s">
        <v>89</v>
      </c>
      <c r="F32" s="3">
        <v>1</v>
      </c>
      <c r="G32" s="5">
        <v>0.41869895070030899</v>
      </c>
      <c r="H32" s="5">
        <v>0.22952503879929301</v>
      </c>
      <c r="I32" s="3">
        <v>2007</v>
      </c>
      <c r="J32" s="3">
        <v>20</v>
      </c>
    </row>
    <row r="33" spans="1:10" x14ac:dyDescent="0.25">
      <c r="A33" s="3" t="s">
        <v>33</v>
      </c>
      <c r="B33" s="3">
        <v>2127.0001000000002</v>
      </c>
      <c r="C33" s="3" t="s">
        <v>47</v>
      </c>
      <c r="D33" s="3" t="s">
        <v>48</v>
      </c>
      <c r="E33" s="3" t="s">
        <v>90</v>
      </c>
      <c r="F33" s="3">
        <v>1</v>
      </c>
      <c r="G33" s="5">
        <v>0.18588654756761958</v>
      </c>
      <c r="H33" s="5">
        <v>0.10190046325973022</v>
      </c>
      <c r="I33" s="3">
        <v>2008</v>
      </c>
      <c r="J33" s="3">
        <v>20</v>
      </c>
    </row>
    <row r="34" spans="1:10" x14ac:dyDescent="0.25">
      <c r="A34" s="3" t="s">
        <v>33</v>
      </c>
      <c r="B34" s="3">
        <v>2127.0001999999999</v>
      </c>
      <c r="C34" s="3" t="s">
        <v>47</v>
      </c>
      <c r="D34" s="3" t="s">
        <v>48</v>
      </c>
      <c r="E34" s="3" t="s">
        <v>91</v>
      </c>
      <c r="F34" s="3">
        <v>1</v>
      </c>
      <c r="G34" s="5">
        <v>0.21148101425084126</v>
      </c>
      <c r="H34" s="5">
        <v>0.11593099987485177</v>
      </c>
      <c r="I34" s="3">
        <v>2008</v>
      </c>
      <c r="J34" s="3">
        <v>20</v>
      </c>
    </row>
    <row r="35" spans="1:10" x14ac:dyDescent="0.25">
      <c r="A35" s="3" t="s">
        <v>33</v>
      </c>
      <c r="B35" s="3">
        <v>2208.0001999999999</v>
      </c>
      <c r="C35" s="3" t="s">
        <v>4</v>
      </c>
      <c r="D35" s="3" t="s">
        <v>82</v>
      </c>
      <c r="E35" s="3" t="s">
        <v>75</v>
      </c>
      <c r="F35" s="3">
        <v>1</v>
      </c>
      <c r="G35" s="5">
        <v>0.20475395570188587</v>
      </c>
      <c r="H35" s="5">
        <v>0.11224331837512129</v>
      </c>
      <c r="I35" s="3">
        <v>2010</v>
      </c>
      <c r="J35" s="3">
        <v>20</v>
      </c>
    </row>
    <row r="36" spans="1:10" x14ac:dyDescent="0.25">
      <c r="A36" s="3" t="s">
        <v>33</v>
      </c>
      <c r="B36" s="3">
        <v>2208.0003999999999</v>
      </c>
      <c r="C36" s="3" t="s">
        <v>4</v>
      </c>
      <c r="D36" s="3" t="s">
        <v>84</v>
      </c>
      <c r="E36" s="3" t="s">
        <v>92</v>
      </c>
      <c r="F36" s="3">
        <v>1</v>
      </c>
      <c r="G36" s="5">
        <v>0.13164163807917467</v>
      </c>
      <c r="H36" s="5">
        <v>7.2164145711824224E-2</v>
      </c>
      <c r="I36" s="3">
        <v>2010</v>
      </c>
      <c r="J36" s="3">
        <v>20</v>
      </c>
    </row>
    <row r="37" spans="1:10" x14ac:dyDescent="0.25">
      <c r="A37" s="3" t="s">
        <v>33</v>
      </c>
      <c r="B37" s="3">
        <v>2218</v>
      </c>
      <c r="C37" s="3" t="s">
        <v>4</v>
      </c>
      <c r="D37" s="3" t="s">
        <v>42</v>
      </c>
      <c r="E37" s="3" t="s">
        <v>67</v>
      </c>
      <c r="F37" s="3">
        <v>1</v>
      </c>
      <c r="G37" s="5">
        <v>0.23638926407362504</v>
      </c>
      <c r="H37" s="5">
        <v>0.12958536179153354</v>
      </c>
      <c r="I37" s="3">
        <v>2008</v>
      </c>
      <c r="J37" s="3">
        <v>20</v>
      </c>
    </row>
    <row r="38" spans="1:10" x14ac:dyDescent="0.25">
      <c r="A38" s="3" t="s">
        <v>33</v>
      </c>
      <c r="B38" s="3">
        <v>2219.1005</v>
      </c>
      <c r="C38" s="3" t="s">
        <v>4</v>
      </c>
      <c r="D38" s="3" t="s">
        <v>93</v>
      </c>
      <c r="E38" s="3" t="s">
        <v>94</v>
      </c>
      <c r="F38" s="3">
        <v>1</v>
      </c>
      <c r="G38" s="5">
        <v>0.38715253052292764</v>
      </c>
      <c r="H38" s="5">
        <v>0.21223172267542464</v>
      </c>
      <c r="I38" s="3">
        <v>2007</v>
      </c>
      <c r="J38" s="3">
        <v>20</v>
      </c>
    </row>
    <row r="39" spans="1:10" x14ac:dyDescent="0.25">
      <c r="A39" s="3" t="s">
        <v>33</v>
      </c>
      <c r="B39" s="3">
        <v>2219.1010000000001</v>
      </c>
      <c r="C39" s="3" t="s">
        <v>4</v>
      </c>
      <c r="D39" s="3" t="s">
        <v>93</v>
      </c>
      <c r="E39" s="3" t="s">
        <v>30</v>
      </c>
      <c r="F39" s="3">
        <v>2</v>
      </c>
      <c r="G39" s="5">
        <v>1.7486618923120987</v>
      </c>
      <c r="H39" s="5">
        <v>0.95859253530124189</v>
      </c>
      <c r="I39" s="3">
        <v>2007</v>
      </c>
      <c r="J39" s="3">
        <v>20</v>
      </c>
    </row>
    <row r="40" spans="1:10" x14ac:dyDescent="0.25">
      <c r="A40" s="3" t="s">
        <v>33</v>
      </c>
      <c r="B40" s="3">
        <v>2219.1012999999998</v>
      </c>
      <c r="C40" s="3" t="s">
        <v>4</v>
      </c>
      <c r="D40" s="3" t="s">
        <v>95</v>
      </c>
      <c r="E40" s="7" t="s">
        <v>96</v>
      </c>
      <c r="F40" s="6">
        <v>1</v>
      </c>
      <c r="G40" s="5">
        <v>0.38082369108469261</v>
      </c>
      <c r="H40" s="5">
        <v>0.20876233944629127</v>
      </c>
      <c r="I40" s="3">
        <v>2009</v>
      </c>
      <c r="J40" s="3">
        <v>20</v>
      </c>
    </row>
    <row r="41" spans="1:10" x14ac:dyDescent="0.25">
      <c r="A41" s="3" t="s">
        <v>33</v>
      </c>
      <c r="B41" s="3">
        <v>2219.1023</v>
      </c>
      <c r="C41" s="3" t="s">
        <v>4</v>
      </c>
      <c r="D41" s="3" t="s">
        <v>93</v>
      </c>
      <c r="E41" s="7" t="s">
        <v>16</v>
      </c>
      <c r="F41" s="6">
        <v>1</v>
      </c>
      <c r="G41" s="5">
        <v>0.46316093857820656</v>
      </c>
      <c r="H41" s="5">
        <v>0.25389849250797558</v>
      </c>
      <c r="I41" s="3">
        <v>2009</v>
      </c>
      <c r="J41" s="3">
        <v>20</v>
      </c>
    </row>
    <row r="42" spans="1:10" x14ac:dyDescent="0.25">
      <c r="A42" s="3" t="s">
        <v>33</v>
      </c>
      <c r="B42" s="3">
        <v>2219.1026000000002</v>
      </c>
      <c r="C42" s="3" t="s">
        <v>4</v>
      </c>
      <c r="D42" s="3" t="s">
        <v>95</v>
      </c>
      <c r="E42" s="3" t="s">
        <v>97</v>
      </c>
      <c r="F42" s="3">
        <v>1</v>
      </c>
      <c r="G42" s="5">
        <v>0.2641739358658089</v>
      </c>
      <c r="H42" s="5">
        <v>0.14481653889493942</v>
      </c>
      <c r="I42" s="3">
        <v>2009</v>
      </c>
      <c r="J42" s="3">
        <v>20</v>
      </c>
    </row>
    <row r="43" spans="1:10" x14ac:dyDescent="0.25">
      <c r="A43" s="3" t="s">
        <v>33</v>
      </c>
      <c r="B43" s="3">
        <v>2219.1028000000001</v>
      </c>
      <c r="C43" s="3" t="s">
        <v>4</v>
      </c>
      <c r="D43" s="3" t="s">
        <v>95</v>
      </c>
      <c r="E43" s="3" t="s">
        <v>84</v>
      </c>
      <c r="F43" s="3">
        <v>1</v>
      </c>
      <c r="G43" s="5">
        <v>0.24888872196413908</v>
      </c>
      <c r="H43" s="5">
        <v>0.13643739366907187</v>
      </c>
      <c r="I43" s="3">
        <v>2009</v>
      </c>
      <c r="J43" s="3">
        <v>20</v>
      </c>
    </row>
    <row r="44" spans="1:10" x14ac:dyDescent="0.25">
      <c r="A44" s="3" t="s">
        <v>33</v>
      </c>
      <c r="B44" s="3">
        <v>2228.0005999999998</v>
      </c>
      <c r="C44" s="3" t="s">
        <v>4</v>
      </c>
      <c r="D44" s="3" t="s">
        <v>55</v>
      </c>
      <c r="E44" s="3" t="s">
        <v>98</v>
      </c>
      <c r="F44" s="3">
        <v>1</v>
      </c>
      <c r="G44" s="5">
        <v>0.35346390486153645</v>
      </c>
      <c r="H44" s="5">
        <v>0.1937640788012458</v>
      </c>
      <c r="I44" s="3">
        <v>2007</v>
      </c>
      <c r="J44" s="3">
        <v>20</v>
      </c>
    </row>
    <row r="45" spans="1:10" x14ac:dyDescent="0.25">
      <c r="A45" s="3" t="s">
        <v>33</v>
      </c>
      <c r="B45" s="3">
        <v>2228.0014999999999</v>
      </c>
      <c r="C45" s="3" t="s">
        <v>4</v>
      </c>
      <c r="D45" s="3" t="s">
        <v>66</v>
      </c>
      <c r="E45" s="3" t="s">
        <v>67</v>
      </c>
      <c r="F45" s="3">
        <v>2</v>
      </c>
      <c r="G45" s="5">
        <v>0.34077955952675931</v>
      </c>
      <c r="H45" s="5">
        <v>0.18681069415521598</v>
      </c>
      <c r="I45" s="3">
        <v>2007</v>
      </c>
      <c r="J45" s="3">
        <v>20</v>
      </c>
    </row>
    <row r="46" spans="1:10" x14ac:dyDescent="0.25">
      <c r="A46" s="3" t="s">
        <v>33</v>
      </c>
      <c r="B46" s="3">
        <v>2228.0016000000001</v>
      </c>
      <c r="C46" s="3" t="s">
        <v>4</v>
      </c>
      <c r="D46" s="3" t="s">
        <v>66</v>
      </c>
      <c r="E46" s="3" t="s">
        <v>40</v>
      </c>
      <c r="F46" s="3">
        <v>2</v>
      </c>
      <c r="G46" s="5">
        <v>0.59167537691948469</v>
      </c>
      <c r="H46" s="5">
        <v>0.32434835008993151</v>
      </c>
      <c r="I46" s="3">
        <v>2007</v>
      </c>
      <c r="J46" s="3">
        <v>20</v>
      </c>
    </row>
    <row r="47" spans="1:10" x14ac:dyDescent="0.25">
      <c r="A47" s="3" t="s">
        <v>33</v>
      </c>
      <c r="B47" s="3">
        <v>2228.0021000000002</v>
      </c>
      <c r="C47" s="3" t="s">
        <v>4</v>
      </c>
      <c r="D47" s="3" t="s">
        <v>79</v>
      </c>
      <c r="E47" s="3" t="s">
        <v>53</v>
      </c>
      <c r="F47" s="3">
        <v>2</v>
      </c>
      <c r="G47" s="5">
        <v>1.027725303158326</v>
      </c>
      <c r="H47" s="5">
        <v>0.5633849563938147</v>
      </c>
      <c r="I47" s="3">
        <v>2007</v>
      </c>
      <c r="J47" s="3">
        <v>20</v>
      </c>
    </row>
    <row r="48" spans="1:10" x14ac:dyDescent="0.25">
      <c r="A48" s="3" t="s">
        <v>33</v>
      </c>
      <c r="B48" s="3">
        <v>2228.0023999999999</v>
      </c>
      <c r="C48" s="3" t="s">
        <v>4</v>
      </c>
      <c r="D48" s="3" t="s">
        <v>52</v>
      </c>
      <c r="E48" s="3" t="s">
        <v>99</v>
      </c>
      <c r="F48" s="3">
        <v>1</v>
      </c>
      <c r="G48" s="5">
        <v>0.3055442792835521</v>
      </c>
      <c r="H48" s="5">
        <v>0.16749519539077135</v>
      </c>
      <c r="I48" s="3">
        <v>2007</v>
      </c>
      <c r="J48" s="3">
        <v>20</v>
      </c>
    </row>
    <row r="49" spans="1:10" x14ac:dyDescent="0.25">
      <c r="A49" s="3" t="s">
        <v>33</v>
      </c>
      <c r="B49" s="3">
        <v>2228.0025999999998</v>
      </c>
      <c r="C49" s="3" t="s">
        <v>4</v>
      </c>
      <c r="D49" s="3" t="s">
        <v>85</v>
      </c>
      <c r="E49" s="3" t="s">
        <v>52</v>
      </c>
      <c r="F49" s="3">
        <v>1</v>
      </c>
      <c r="G49" s="5">
        <v>0.38436144122011057</v>
      </c>
      <c r="H49" s="5">
        <v>0.21070168568954281</v>
      </c>
      <c r="I49" s="3">
        <v>2007</v>
      </c>
      <c r="J49" s="3">
        <v>20</v>
      </c>
    </row>
    <row r="50" spans="1:10" x14ac:dyDescent="0.25">
      <c r="A50" s="3" t="s">
        <v>33</v>
      </c>
      <c r="B50" s="3">
        <v>2228.0036</v>
      </c>
      <c r="C50" s="3" t="s">
        <v>4</v>
      </c>
      <c r="D50" s="3" t="s">
        <v>100</v>
      </c>
      <c r="E50" s="3" t="s">
        <v>98</v>
      </c>
      <c r="F50" s="3">
        <v>1</v>
      </c>
      <c r="G50" s="5">
        <v>0.35346390486153645</v>
      </c>
      <c r="H50" s="5">
        <v>0.1937640788012458</v>
      </c>
      <c r="I50" s="3">
        <v>2007</v>
      </c>
      <c r="J50" s="3">
        <v>20</v>
      </c>
    </row>
    <row r="51" spans="1:10" x14ac:dyDescent="0.25">
      <c r="A51" s="3" t="s">
        <v>33</v>
      </c>
      <c r="B51" s="3">
        <v>2332.0001000000002</v>
      </c>
      <c r="C51" s="3" t="s">
        <v>101</v>
      </c>
      <c r="D51" s="3" t="s">
        <v>21</v>
      </c>
      <c r="E51" s="3" t="s">
        <v>102</v>
      </c>
      <c r="F51" s="3">
        <v>1</v>
      </c>
      <c r="G51" s="5">
        <v>0.23783814164164788</v>
      </c>
      <c r="H51" s="5">
        <v>0.13037961666000086</v>
      </c>
      <c r="I51" s="3">
        <v>2007</v>
      </c>
      <c r="J51" s="3">
        <v>20</v>
      </c>
    </row>
    <row r="52" spans="1:10" x14ac:dyDescent="0.25">
      <c r="A52" s="3" t="s">
        <v>33</v>
      </c>
      <c r="B52" s="3">
        <v>2332.0001999999999</v>
      </c>
      <c r="C52" s="3" t="s">
        <v>101</v>
      </c>
      <c r="D52" s="3" t="s">
        <v>21</v>
      </c>
      <c r="E52" s="3" t="s">
        <v>40</v>
      </c>
      <c r="F52" s="3">
        <v>1</v>
      </c>
      <c r="G52" s="5">
        <v>0.40502794640816719</v>
      </c>
      <c r="H52" s="5">
        <v>0.2220307812060246</v>
      </c>
      <c r="I52" s="3">
        <v>2007</v>
      </c>
      <c r="J52" s="3">
        <v>20</v>
      </c>
    </row>
    <row r="53" spans="1:10" x14ac:dyDescent="0.25">
      <c r="A53" s="3" t="s">
        <v>33</v>
      </c>
      <c r="B53" s="3">
        <v>2332.0003000000002</v>
      </c>
      <c r="C53" s="3" t="s">
        <v>101</v>
      </c>
      <c r="D53" s="3" t="s">
        <v>21</v>
      </c>
      <c r="E53" s="3" t="s">
        <v>103</v>
      </c>
      <c r="F53" s="3">
        <v>1</v>
      </c>
      <c r="G53" s="5">
        <v>0.37771260428218945</v>
      </c>
      <c r="H53" s="5">
        <v>0.20705688420725107</v>
      </c>
      <c r="I53" s="3">
        <v>2007</v>
      </c>
      <c r="J53" s="3">
        <v>20</v>
      </c>
    </row>
    <row r="54" spans="1:10" x14ac:dyDescent="0.25">
      <c r="A54" s="3" t="s">
        <v>33</v>
      </c>
      <c r="B54" s="3">
        <v>2332.0003999999999</v>
      </c>
      <c r="C54" s="3" t="s">
        <v>101</v>
      </c>
      <c r="D54" s="3" t="s">
        <v>21</v>
      </c>
      <c r="E54" s="3" t="s">
        <v>83</v>
      </c>
      <c r="F54" s="3">
        <v>1</v>
      </c>
      <c r="G54" s="5">
        <v>0.20704727111630247</v>
      </c>
      <c r="H54" s="5">
        <v>0.11350048252275666</v>
      </c>
      <c r="I54" s="3">
        <v>2008</v>
      </c>
      <c r="J54" s="3">
        <v>20</v>
      </c>
    </row>
    <row r="55" spans="1:10" x14ac:dyDescent="0.25">
      <c r="A55" s="3" t="s">
        <v>33</v>
      </c>
      <c r="B55" s="3">
        <v>2332.0005000000001</v>
      </c>
      <c r="C55" s="3" t="s">
        <v>101</v>
      </c>
      <c r="D55" s="3" t="s">
        <v>21</v>
      </c>
      <c r="E55" s="3" t="s">
        <v>104</v>
      </c>
      <c r="F55" s="3">
        <v>1</v>
      </c>
      <c r="G55" s="5">
        <v>0.24363365191373948</v>
      </c>
      <c r="H55" s="5">
        <v>0.13355663613387014</v>
      </c>
      <c r="I55" s="3">
        <v>2007</v>
      </c>
      <c r="J55" s="3">
        <v>20</v>
      </c>
    </row>
    <row r="56" spans="1:10" x14ac:dyDescent="0.25">
      <c r="A56" s="3" t="s">
        <v>33</v>
      </c>
      <c r="B56" s="3">
        <v>2332.0005999999998</v>
      </c>
      <c r="C56" s="3" t="s">
        <v>101</v>
      </c>
      <c r="D56" s="3" t="s">
        <v>21</v>
      </c>
      <c r="E56" s="3" t="s">
        <v>67</v>
      </c>
      <c r="F56" s="3">
        <v>1</v>
      </c>
      <c r="G56" s="5">
        <v>0.26383793849113851</v>
      </c>
      <c r="H56" s="5">
        <v>0.14463234972912306</v>
      </c>
      <c r="I56" s="3">
        <v>2007</v>
      </c>
      <c r="J56" s="3">
        <v>20</v>
      </c>
    </row>
    <row r="57" spans="1:10" x14ac:dyDescent="0.25">
      <c r="A57" s="3" t="s">
        <v>33</v>
      </c>
      <c r="B57" s="3">
        <v>2446.0001999999999</v>
      </c>
      <c r="C57" s="3" t="s">
        <v>4</v>
      </c>
      <c r="D57" s="3" t="s">
        <v>21</v>
      </c>
      <c r="E57" s="3" t="s">
        <v>43</v>
      </c>
      <c r="F57" s="3">
        <v>1</v>
      </c>
      <c r="G57" s="5">
        <v>0.43564104054479807</v>
      </c>
      <c r="H57" s="5">
        <v>0.23881246075818072</v>
      </c>
      <c r="I57" s="3">
        <v>2007</v>
      </c>
      <c r="J57" s="3">
        <v>20</v>
      </c>
    </row>
    <row r="58" spans="1:10" x14ac:dyDescent="0.25">
      <c r="A58" s="3" t="s">
        <v>33</v>
      </c>
      <c r="B58" s="3">
        <v>2446.0003000000002</v>
      </c>
      <c r="C58" s="3" t="s">
        <v>4</v>
      </c>
      <c r="D58" s="3" t="s">
        <v>21</v>
      </c>
      <c r="E58" s="3" t="s">
        <v>105</v>
      </c>
      <c r="F58" s="3">
        <v>1</v>
      </c>
      <c r="G58" s="5">
        <v>0.31565975580140532</v>
      </c>
      <c r="H58" s="5">
        <v>0.17304036128227943</v>
      </c>
      <c r="I58" s="3">
        <v>2007</v>
      </c>
      <c r="J58" s="3">
        <v>20</v>
      </c>
    </row>
    <row r="59" spans="1:10" x14ac:dyDescent="0.25">
      <c r="A59" s="3" t="s">
        <v>33</v>
      </c>
      <c r="B59" s="3">
        <v>3083.0001000000002</v>
      </c>
      <c r="C59" s="3" t="s">
        <v>17</v>
      </c>
      <c r="D59" s="3" t="s">
        <v>54</v>
      </c>
      <c r="E59" s="3" t="s">
        <v>106</v>
      </c>
      <c r="F59" s="3">
        <v>1</v>
      </c>
      <c r="G59" s="5">
        <v>0.22782044213758776</v>
      </c>
      <c r="H59" s="5">
        <v>0.12488805079029122</v>
      </c>
      <c r="I59" s="3">
        <v>2012</v>
      </c>
      <c r="J59" s="3">
        <v>20</v>
      </c>
    </row>
    <row r="60" spans="1:10" x14ac:dyDescent="0.25">
      <c r="A60" s="3" t="s">
        <v>33</v>
      </c>
      <c r="B60" s="3">
        <v>3083.0001999999999</v>
      </c>
      <c r="C60" s="3" t="s">
        <v>17</v>
      </c>
      <c r="D60" s="3" t="s">
        <v>54</v>
      </c>
      <c r="E60" s="3" t="s">
        <v>107</v>
      </c>
      <c r="F60" s="3">
        <v>1</v>
      </c>
      <c r="G60" s="5">
        <v>0.20842503812883956</v>
      </c>
      <c r="H60" s="5">
        <v>0.11425575555718878</v>
      </c>
      <c r="I60" s="3">
        <v>2012</v>
      </c>
      <c r="J60" s="3">
        <v>20</v>
      </c>
    </row>
    <row r="61" spans="1:10" x14ac:dyDescent="0.25">
      <c r="A61" s="3" t="s">
        <v>33</v>
      </c>
      <c r="B61" s="3">
        <v>3083.0003000000002</v>
      </c>
      <c r="C61" s="3" t="s">
        <v>17</v>
      </c>
      <c r="D61" s="3" t="s">
        <v>54</v>
      </c>
      <c r="E61" s="3" t="s">
        <v>108</v>
      </c>
      <c r="F61" s="3">
        <v>1</v>
      </c>
      <c r="G61" s="5">
        <v>0.24282476934508868</v>
      </c>
      <c r="H61" s="5">
        <v>0.13311321777171967</v>
      </c>
      <c r="I61" s="3">
        <v>2012</v>
      </c>
      <c r="J61" s="3">
        <v>20</v>
      </c>
    </row>
    <row r="62" spans="1:10" x14ac:dyDescent="0.25">
      <c r="A62" s="3" t="s">
        <v>33</v>
      </c>
      <c r="B62" s="3">
        <v>3083.0003999999999</v>
      </c>
      <c r="C62" s="3" t="s">
        <v>17</v>
      </c>
      <c r="D62" s="3" t="s">
        <v>54</v>
      </c>
      <c r="E62" s="3" t="s">
        <v>14</v>
      </c>
      <c r="F62" s="3">
        <v>1</v>
      </c>
      <c r="G62" s="5">
        <v>0.42117004250344064</v>
      </c>
      <c r="H62" s="5">
        <v>0.23087965753201631</v>
      </c>
      <c r="I62" s="3">
        <v>2012</v>
      </c>
      <c r="J62" s="3">
        <v>20</v>
      </c>
    </row>
    <row r="63" spans="1:10" x14ac:dyDescent="0.25">
      <c r="A63" s="3" t="s">
        <v>33</v>
      </c>
      <c r="B63" s="3">
        <v>3083.0005000000001</v>
      </c>
      <c r="C63" s="3" t="s">
        <v>17</v>
      </c>
      <c r="D63" s="3" t="s">
        <v>54</v>
      </c>
      <c r="E63" s="3" t="s">
        <v>109</v>
      </c>
      <c r="F63" s="3">
        <v>1</v>
      </c>
      <c r="G63" s="5">
        <v>0.16159873734144931</v>
      </c>
      <c r="H63" s="5">
        <v>8.858621784500563E-2</v>
      </c>
      <c r="I63" s="3">
        <v>2012</v>
      </c>
      <c r="J63" s="3">
        <v>20</v>
      </c>
    </row>
    <row r="64" spans="1:10" x14ac:dyDescent="0.25">
      <c r="A64" s="3" t="s">
        <v>33</v>
      </c>
      <c r="B64" s="3">
        <v>3083.0005999999998</v>
      </c>
      <c r="C64" s="3" t="s">
        <v>17</v>
      </c>
      <c r="D64" s="3" t="s">
        <v>54</v>
      </c>
      <c r="E64" s="3" t="s">
        <v>50</v>
      </c>
      <c r="F64" s="3">
        <v>1</v>
      </c>
      <c r="G64" s="5">
        <v>0.48572953806509894</v>
      </c>
      <c r="H64" s="5">
        <v>0.26627029010672898</v>
      </c>
      <c r="I64" s="3">
        <v>2012</v>
      </c>
      <c r="J64" s="3">
        <v>20</v>
      </c>
    </row>
    <row r="65" spans="1:10" x14ac:dyDescent="0.25">
      <c r="A65" s="3" t="s">
        <v>33</v>
      </c>
      <c r="B65" s="3">
        <v>3083.0007000000001</v>
      </c>
      <c r="C65" s="3" t="s">
        <v>17</v>
      </c>
      <c r="D65" s="3" t="s">
        <v>54</v>
      </c>
      <c r="E65" s="3" t="s">
        <v>110</v>
      </c>
      <c r="F65" s="3">
        <v>1</v>
      </c>
      <c r="G65" s="5">
        <v>0.21104723986237792</v>
      </c>
      <c r="H65" s="5">
        <v>0.11569321068723699</v>
      </c>
      <c r="I65" s="3">
        <v>2012</v>
      </c>
      <c r="J65" s="3">
        <v>20</v>
      </c>
    </row>
    <row r="66" spans="1:10" x14ac:dyDescent="0.25">
      <c r="A66" s="3" t="s">
        <v>33</v>
      </c>
      <c r="B66" s="3">
        <v>3083.0007999999998</v>
      </c>
      <c r="C66" s="3" t="s">
        <v>17</v>
      </c>
      <c r="D66" s="3" t="s">
        <v>54</v>
      </c>
      <c r="E66" s="3" t="s">
        <v>16</v>
      </c>
      <c r="F66" s="3">
        <v>1</v>
      </c>
      <c r="G66" s="5">
        <v>0.4239700206256935</v>
      </c>
      <c r="H66" s="5">
        <v>0.23241456724715259</v>
      </c>
      <c r="I66" s="3">
        <v>2012</v>
      </c>
      <c r="J66" s="3">
        <v>20</v>
      </c>
    </row>
    <row r="67" spans="1:10" x14ac:dyDescent="0.25">
      <c r="A67" s="3" t="s">
        <v>33</v>
      </c>
      <c r="B67" s="3">
        <v>3083.0009</v>
      </c>
      <c r="C67" s="3" t="s">
        <v>17</v>
      </c>
      <c r="D67" s="3" t="s">
        <v>54</v>
      </c>
      <c r="E67" s="3" t="s">
        <v>111</v>
      </c>
      <c r="F67" s="3">
        <v>1</v>
      </c>
      <c r="G67" s="5">
        <v>0.37773038192106095</v>
      </c>
      <c r="H67" s="5">
        <v>0.20706662966575987</v>
      </c>
      <c r="I67" s="3">
        <v>2012</v>
      </c>
      <c r="J67" s="3">
        <v>20</v>
      </c>
    </row>
    <row r="68" spans="1:10" x14ac:dyDescent="0.25">
      <c r="A68" s="3" t="s">
        <v>33</v>
      </c>
      <c r="B68" s="3">
        <v>3083.0010000000002</v>
      </c>
      <c r="C68" s="3" t="s">
        <v>17</v>
      </c>
      <c r="D68" s="3" t="s">
        <v>54</v>
      </c>
      <c r="E68" s="3" t="s">
        <v>112</v>
      </c>
      <c r="F68" s="3">
        <v>1</v>
      </c>
      <c r="G68" s="5">
        <v>0.24424698045480442</v>
      </c>
      <c r="H68" s="5">
        <v>0.1338928544524238</v>
      </c>
      <c r="I68" s="3">
        <v>2012</v>
      </c>
      <c r="J68" s="3">
        <v>20</v>
      </c>
    </row>
    <row r="69" spans="1:10" x14ac:dyDescent="0.25">
      <c r="A69" s="3" t="s">
        <v>33</v>
      </c>
      <c r="B69" s="3">
        <v>3089.0001000000002</v>
      </c>
      <c r="C69" s="3" t="s">
        <v>17</v>
      </c>
      <c r="D69" s="3" t="s">
        <v>50</v>
      </c>
      <c r="E69" s="3" t="s">
        <v>62</v>
      </c>
      <c r="F69" s="3">
        <v>1</v>
      </c>
      <c r="G69" s="5">
        <v>0.13133230716281152</v>
      </c>
      <c r="H69" s="5">
        <v>7.1994574733771077E-2</v>
      </c>
      <c r="I69" s="3">
        <v>2012</v>
      </c>
      <c r="J69" s="3">
        <v>20</v>
      </c>
    </row>
    <row r="70" spans="1:10" x14ac:dyDescent="0.25">
      <c r="A70" s="3" t="s">
        <v>33</v>
      </c>
      <c r="B70" s="3">
        <v>3089.0001999999999</v>
      </c>
      <c r="C70" s="3" t="s">
        <v>17</v>
      </c>
      <c r="D70" s="3" t="s">
        <v>50</v>
      </c>
      <c r="E70" s="3" t="s">
        <v>54</v>
      </c>
      <c r="F70" s="3">
        <v>1</v>
      </c>
      <c r="G70" s="5">
        <v>0.29143772283905933</v>
      </c>
      <c r="H70" s="5">
        <v>0.15976217406403739</v>
      </c>
      <c r="I70" s="3">
        <v>2012</v>
      </c>
      <c r="J70" s="3">
        <v>20</v>
      </c>
    </row>
    <row r="71" spans="1:10" x14ac:dyDescent="0.25">
      <c r="A71" s="3" t="s">
        <v>33</v>
      </c>
      <c r="B71" s="3">
        <v>3089.0003000000002</v>
      </c>
      <c r="C71" s="3" t="s">
        <v>17</v>
      </c>
      <c r="D71" s="3" t="s">
        <v>50</v>
      </c>
      <c r="E71" s="3" t="s">
        <v>113</v>
      </c>
      <c r="F71" s="3">
        <v>1</v>
      </c>
      <c r="G71" s="5">
        <v>0.13291096149459597</v>
      </c>
      <c r="H71" s="5">
        <v>7.2859971449352648E-2</v>
      </c>
      <c r="I71" s="3">
        <v>2012</v>
      </c>
      <c r="J71" s="3">
        <v>20</v>
      </c>
    </row>
    <row r="72" spans="1:10" x14ac:dyDescent="0.25">
      <c r="A72" s="3" t="s">
        <v>33</v>
      </c>
      <c r="B72" s="3">
        <v>3089.0003999999999</v>
      </c>
      <c r="C72" s="3" t="s">
        <v>17</v>
      </c>
      <c r="D72" s="3" t="s">
        <v>50</v>
      </c>
      <c r="E72" s="3" t="s">
        <v>114</v>
      </c>
      <c r="F72" s="3">
        <v>1</v>
      </c>
      <c r="G72" s="5">
        <v>9.3028606450392751E-2</v>
      </c>
      <c r="H72" s="5">
        <v>5.099700983070736E-2</v>
      </c>
      <c r="I72" s="3">
        <v>2012</v>
      </c>
      <c r="J72" s="3">
        <v>20</v>
      </c>
    </row>
    <row r="73" spans="1:10" x14ac:dyDescent="0.25">
      <c r="A73" s="3" t="s">
        <v>33</v>
      </c>
      <c r="B73" s="3">
        <v>3089.0005000000001</v>
      </c>
      <c r="C73" s="3" t="s">
        <v>17</v>
      </c>
      <c r="D73" s="3" t="s">
        <v>50</v>
      </c>
      <c r="E73" s="3" t="s">
        <v>115</v>
      </c>
      <c r="F73" s="3">
        <v>1</v>
      </c>
      <c r="G73" s="5">
        <v>0.2338008398539424</v>
      </c>
      <c r="H73" s="5">
        <v>0.12816642303265205</v>
      </c>
      <c r="I73" s="3">
        <v>2012</v>
      </c>
      <c r="J73" s="3">
        <v>20</v>
      </c>
    </row>
    <row r="74" spans="1:10" x14ac:dyDescent="0.25">
      <c r="A74" s="3" t="s">
        <v>33</v>
      </c>
      <c r="B74" s="3">
        <v>4126.0005000000001</v>
      </c>
      <c r="C74" s="3" t="s">
        <v>27</v>
      </c>
      <c r="D74" s="3" t="s">
        <v>116</v>
      </c>
      <c r="E74" s="3" t="s">
        <v>117</v>
      </c>
      <c r="F74" s="3">
        <v>1</v>
      </c>
      <c r="G74" s="5">
        <v>0.32504634912552904</v>
      </c>
      <c r="H74" s="5">
        <v>0.17818596337492659</v>
      </c>
      <c r="I74" s="3">
        <v>2007</v>
      </c>
      <c r="J74" s="3">
        <v>20</v>
      </c>
    </row>
    <row r="75" spans="1:10" x14ac:dyDescent="0.25">
      <c r="A75" s="3" t="s">
        <v>33</v>
      </c>
      <c r="B75" s="3">
        <v>4126.0006999999996</v>
      </c>
      <c r="C75" s="3" t="s">
        <v>27</v>
      </c>
      <c r="D75" s="3" t="s">
        <v>118</v>
      </c>
      <c r="E75" s="3" t="s">
        <v>117</v>
      </c>
      <c r="F75" s="3">
        <v>1</v>
      </c>
      <c r="G75" s="5">
        <v>0.33072097145329482</v>
      </c>
      <c r="H75" s="5">
        <v>0.18129671373093609</v>
      </c>
      <c r="I75" s="3">
        <v>2007</v>
      </c>
      <c r="J75" s="3">
        <v>20</v>
      </c>
    </row>
    <row r="76" spans="1:10" x14ac:dyDescent="0.25">
      <c r="A76" s="3" t="s">
        <v>33</v>
      </c>
      <c r="B76" s="3">
        <v>4151</v>
      </c>
      <c r="C76" s="3" t="s">
        <v>17</v>
      </c>
      <c r="D76" s="3" t="s">
        <v>119</v>
      </c>
      <c r="E76" s="3" t="s">
        <v>120</v>
      </c>
      <c r="F76" s="3">
        <v>1</v>
      </c>
      <c r="G76" s="5">
        <v>0.27024677730429503</v>
      </c>
      <c r="H76" s="5">
        <v>0.14814558752154602</v>
      </c>
      <c r="I76" s="3">
        <v>2007</v>
      </c>
      <c r="J76" s="3">
        <v>20</v>
      </c>
    </row>
    <row r="77" spans="1:10" x14ac:dyDescent="0.25">
      <c r="A77" s="3" t="s">
        <v>33</v>
      </c>
      <c r="B77" s="3">
        <v>11109</v>
      </c>
      <c r="C77" s="3" t="s">
        <v>20</v>
      </c>
      <c r="D77" s="3" t="s">
        <v>42</v>
      </c>
      <c r="E77" s="3" t="s">
        <v>121</v>
      </c>
      <c r="F77" s="3">
        <v>1</v>
      </c>
      <c r="G77" s="5">
        <v>1.7139912732240679</v>
      </c>
      <c r="H77" s="5">
        <v>0.9395865760599641</v>
      </c>
      <c r="I77" s="3">
        <v>2010</v>
      </c>
      <c r="J77" s="3">
        <v>20</v>
      </c>
    </row>
    <row r="78" spans="1:10" x14ac:dyDescent="0.25">
      <c r="A78" s="3" t="s">
        <v>33</v>
      </c>
      <c r="B78" s="3">
        <v>11376.000099999999</v>
      </c>
      <c r="C78" s="3" t="s">
        <v>4</v>
      </c>
      <c r="D78" s="3" t="s">
        <v>85</v>
      </c>
      <c r="E78" s="3" t="s">
        <v>76</v>
      </c>
      <c r="F78" s="3">
        <v>1</v>
      </c>
      <c r="G78" s="5">
        <v>0.22900737786341535</v>
      </c>
      <c r="H78" s="5">
        <v>0.12553871272308845</v>
      </c>
      <c r="I78" s="3">
        <v>2009</v>
      </c>
      <c r="J78" s="3">
        <v>20</v>
      </c>
    </row>
    <row r="79" spans="1:10" x14ac:dyDescent="0.25">
      <c r="A79" s="3" t="s">
        <v>33</v>
      </c>
      <c r="B79" s="3">
        <v>11376.0002</v>
      </c>
      <c r="C79" s="3" t="s">
        <v>4</v>
      </c>
      <c r="D79" s="3" t="s">
        <v>76</v>
      </c>
      <c r="E79" s="3" t="s">
        <v>122</v>
      </c>
      <c r="F79" s="3">
        <v>1</v>
      </c>
      <c r="G79" s="5">
        <v>5.7315021555550315E-2</v>
      </c>
      <c r="H79" s="5">
        <v>3.1419310997356814E-2</v>
      </c>
      <c r="I79" s="3">
        <v>2008</v>
      </c>
      <c r="J79" s="3">
        <v>20</v>
      </c>
    </row>
    <row r="80" spans="1:10" x14ac:dyDescent="0.25">
      <c r="A80" s="3" t="s">
        <v>33</v>
      </c>
      <c r="B80" s="3">
        <v>11407.000099999999</v>
      </c>
      <c r="C80" s="3" t="s">
        <v>123</v>
      </c>
      <c r="D80" s="3" t="s">
        <v>12</v>
      </c>
      <c r="E80" s="3" t="s">
        <v>124</v>
      </c>
      <c r="F80" s="3">
        <v>1</v>
      </c>
      <c r="G80" s="5">
        <v>0.11603334028526786</v>
      </c>
      <c r="H80" s="5">
        <v>6.3607890314610185E-2</v>
      </c>
      <c r="I80" s="3">
        <v>2008</v>
      </c>
      <c r="J80" s="3">
        <v>20</v>
      </c>
    </row>
    <row r="81" spans="1:10" x14ac:dyDescent="0.25">
      <c r="A81" s="3" t="s">
        <v>33</v>
      </c>
      <c r="B81" s="3">
        <v>11407.0002</v>
      </c>
      <c r="C81" s="3" t="s">
        <v>123</v>
      </c>
      <c r="D81" s="3" t="s">
        <v>12</v>
      </c>
      <c r="E81" s="3" t="s">
        <v>125</v>
      </c>
      <c r="F81" s="3">
        <v>1</v>
      </c>
      <c r="G81" s="5">
        <v>0.11603334028526786</v>
      </c>
      <c r="H81" s="5">
        <v>6.3607890314610185E-2</v>
      </c>
      <c r="I81" s="3">
        <v>2008</v>
      </c>
      <c r="J81" s="3">
        <v>20</v>
      </c>
    </row>
    <row r="82" spans="1:10" x14ac:dyDescent="0.25">
      <c r="A82" s="3" t="s">
        <v>33</v>
      </c>
      <c r="B82" s="3">
        <v>11407.0003</v>
      </c>
      <c r="C82" s="3" t="s">
        <v>123</v>
      </c>
      <c r="D82" s="3" t="s">
        <v>12</v>
      </c>
      <c r="E82" s="3" t="s">
        <v>126</v>
      </c>
      <c r="F82" s="3">
        <v>1</v>
      </c>
      <c r="G82" s="5">
        <v>7.7355560190178571E-2</v>
      </c>
      <c r="H82" s="5">
        <v>4.2405260209740121E-2</v>
      </c>
      <c r="I82" s="3">
        <v>2008</v>
      </c>
      <c r="J82" s="3">
        <v>20</v>
      </c>
    </row>
    <row r="83" spans="1:10" x14ac:dyDescent="0.25">
      <c r="A83" s="3" t="s">
        <v>33</v>
      </c>
      <c r="B83" s="3">
        <v>11407.000400000001</v>
      </c>
      <c r="C83" s="3" t="s">
        <v>123</v>
      </c>
      <c r="D83" s="3" t="s">
        <v>12</v>
      </c>
      <c r="E83" s="3" t="s">
        <v>127</v>
      </c>
      <c r="F83" s="3">
        <v>1</v>
      </c>
      <c r="G83" s="5">
        <v>7.7355560190178571E-2</v>
      </c>
      <c r="H83" s="5">
        <v>4.2405260209740121E-2</v>
      </c>
      <c r="I83" s="3">
        <v>2008</v>
      </c>
      <c r="J83" s="3">
        <v>20</v>
      </c>
    </row>
    <row r="84" spans="1:10" x14ac:dyDescent="0.25">
      <c r="A84" s="3" t="s">
        <v>33</v>
      </c>
      <c r="B84" s="3">
        <v>11407.0005</v>
      </c>
      <c r="C84" s="3" t="s">
        <v>123</v>
      </c>
      <c r="D84" s="3" t="s">
        <v>12</v>
      </c>
      <c r="E84" s="3" t="s">
        <v>128</v>
      </c>
      <c r="F84" s="3">
        <v>1</v>
      </c>
      <c r="G84" s="5">
        <v>7.7355560190178571E-2</v>
      </c>
      <c r="H84" s="5">
        <v>4.2405260209740121E-2</v>
      </c>
      <c r="I84" s="3">
        <v>2008</v>
      </c>
      <c r="J84" s="3">
        <v>20</v>
      </c>
    </row>
    <row r="85" spans="1:10" x14ac:dyDescent="0.25">
      <c r="A85" s="3" t="s">
        <v>33</v>
      </c>
      <c r="B85" s="3">
        <v>11407.000599999999</v>
      </c>
      <c r="C85" s="3" t="s">
        <v>123</v>
      </c>
      <c r="D85" s="3" t="s">
        <v>12</v>
      </c>
      <c r="E85" s="3" t="s">
        <v>129</v>
      </c>
      <c r="F85" s="3">
        <v>1</v>
      </c>
      <c r="G85" s="5">
        <v>5.6143135401354495E-2</v>
      </c>
      <c r="H85" s="5">
        <v>3.0776899033915631E-2</v>
      </c>
      <c r="I85" s="3">
        <v>2008</v>
      </c>
      <c r="J85" s="3">
        <v>20</v>
      </c>
    </row>
    <row r="86" spans="1:10" x14ac:dyDescent="0.25">
      <c r="A86" s="3" t="s">
        <v>33</v>
      </c>
      <c r="B86" s="3">
        <v>11410.000099999999</v>
      </c>
      <c r="C86" s="3" t="s">
        <v>18</v>
      </c>
      <c r="D86" s="3" t="s">
        <v>130</v>
      </c>
      <c r="E86" s="3" t="s">
        <v>131</v>
      </c>
      <c r="F86" s="3">
        <v>1</v>
      </c>
      <c r="G86" s="5">
        <v>0.21552898262186962</v>
      </c>
      <c r="H86" s="5">
        <v>0.11815004077730587</v>
      </c>
      <c r="I86" s="3">
        <v>2008</v>
      </c>
      <c r="J86" s="3">
        <v>20</v>
      </c>
    </row>
    <row r="87" spans="1:10" x14ac:dyDescent="0.25">
      <c r="A87" s="3" t="s">
        <v>33</v>
      </c>
      <c r="B87" s="3">
        <v>11410.0002</v>
      </c>
      <c r="C87" s="3" t="s">
        <v>18</v>
      </c>
      <c r="D87" s="3" t="s">
        <v>130</v>
      </c>
      <c r="E87" s="3" t="s">
        <v>132</v>
      </c>
      <c r="F87" s="3">
        <v>1</v>
      </c>
      <c r="G87" s="5">
        <v>0.1171830843850272</v>
      </c>
      <c r="H87" s="5">
        <v>6.4238164306615969E-2</v>
      </c>
      <c r="I87" s="3">
        <v>2008</v>
      </c>
      <c r="J87" s="3">
        <v>20</v>
      </c>
    </row>
    <row r="88" spans="1:10" x14ac:dyDescent="0.25">
      <c r="A88" s="3" t="s">
        <v>33</v>
      </c>
      <c r="B88" s="3">
        <v>11410.0003</v>
      </c>
      <c r="C88" s="3" t="s">
        <v>18</v>
      </c>
      <c r="D88" s="3" t="s">
        <v>130</v>
      </c>
      <c r="E88" s="3" t="s">
        <v>133</v>
      </c>
      <c r="F88" s="3">
        <v>1</v>
      </c>
      <c r="G88" s="5">
        <v>0.26632325240536681</v>
      </c>
      <c r="H88" s="5">
        <v>0.14599476482865351</v>
      </c>
      <c r="I88" s="3">
        <v>2008</v>
      </c>
      <c r="J88" s="3">
        <v>20</v>
      </c>
    </row>
    <row r="89" spans="1:10" x14ac:dyDescent="0.25">
      <c r="A89" s="3" t="s">
        <v>33</v>
      </c>
      <c r="B89" s="3">
        <v>11410.000400000001</v>
      </c>
      <c r="C89" s="3" t="s">
        <v>18</v>
      </c>
      <c r="D89" s="3" t="s">
        <v>130</v>
      </c>
      <c r="E89" s="3" t="s">
        <v>134</v>
      </c>
      <c r="F89" s="3">
        <v>1</v>
      </c>
      <c r="G89" s="5">
        <v>0.26632325240536681</v>
      </c>
      <c r="H89" s="5">
        <v>0.14599476482865351</v>
      </c>
      <c r="I89" s="3">
        <v>2008</v>
      </c>
      <c r="J89" s="3">
        <v>20</v>
      </c>
    </row>
    <row r="90" spans="1:10" x14ac:dyDescent="0.25">
      <c r="A90" s="3" t="s">
        <v>33</v>
      </c>
      <c r="B90" s="3">
        <v>11410.0005</v>
      </c>
      <c r="C90" s="3" t="s">
        <v>18</v>
      </c>
      <c r="D90" s="3" t="s">
        <v>130</v>
      </c>
      <c r="E90" s="3" t="s">
        <v>135</v>
      </c>
      <c r="F90" s="3">
        <v>1</v>
      </c>
      <c r="G90" s="5">
        <v>0.2353741608940654</v>
      </c>
      <c r="H90" s="5">
        <v>0.12902889611068097</v>
      </c>
      <c r="I90" s="3">
        <v>2008</v>
      </c>
      <c r="J90" s="3">
        <v>20</v>
      </c>
    </row>
    <row r="91" spans="1:10" x14ac:dyDescent="0.25">
      <c r="A91" s="3" t="s">
        <v>33</v>
      </c>
      <c r="B91" s="3">
        <v>11410.000599999999</v>
      </c>
      <c r="C91" s="3" t="s">
        <v>18</v>
      </c>
      <c r="D91" s="3" t="s">
        <v>130</v>
      </c>
      <c r="E91" s="3" t="s">
        <v>136</v>
      </c>
      <c r="F91" s="3">
        <v>1</v>
      </c>
      <c r="G91" s="5">
        <v>0.25881397774606774</v>
      </c>
      <c r="H91" s="5">
        <v>0.14187828315453577</v>
      </c>
      <c r="I91" s="3">
        <v>2008</v>
      </c>
      <c r="J91" s="3">
        <v>20</v>
      </c>
    </row>
    <row r="92" spans="1:10" x14ac:dyDescent="0.25">
      <c r="A92" s="3" t="s">
        <v>33</v>
      </c>
      <c r="B92" s="3">
        <v>11410.000700000001</v>
      </c>
      <c r="C92" s="3" t="s">
        <v>18</v>
      </c>
      <c r="D92" s="3" t="s">
        <v>130</v>
      </c>
      <c r="E92" s="3" t="s">
        <v>137</v>
      </c>
      <c r="F92" s="3">
        <v>1</v>
      </c>
      <c r="G92" s="5">
        <v>0.24834472621467285</v>
      </c>
      <c r="H92" s="5">
        <v>0.13613918263870253</v>
      </c>
      <c r="I92" s="3">
        <v>2008</v>
      </c>
      <c r="J92" s="3">
        <v>20</v>
      </c>
    </row>
    <row r="93" spans="1:10" x14ac:dyDescent="0.25">
      <c r="A93" s="3" t="s">
        <v>33</v>
      </c>
      <c r="B93" s="3">
        <v>11410.0008</v>
      </c>
      <c r="C93" s="3" t="s">
        <v>18</v>
      </c>
      <c r="D93" s="3" t="s">
        <v>130</v>
      </c>
      <c r="E93" s="3" t="s">
        <v>138</v>
      </c>
      <c r="F93" s="3">
        <v>1</v>
      </c>
      <c r="G93" s="5">
        <v>0.24834472621467285</v>
      </c>
      <c r="H93" s="5">
        <v>0.13613918263870253</v>
      </c>
      <c r="I93" s="3">
        <v>2008</v>
      </c>
      <c r="J93" s="3">
        <v>20</v>
      </c>
    </row>
    <row r="94" spans="1:10" x14ac:dyDescent="0.25">
      <c r="A94" s="3" t="s">
        <v>33</v>
      </c>
      <c r="B94" s="3">
        <v>11410.000899999999</v>
      </c>
      <c r="C94" s="3" t="s">
        <v>18</v>
      </c>
      <c r="D94" s="3" t="s">
        <v>130</v>
      </c>
      <c r="E94" s="3" t="s">
        <v>139</v>
      </c>
      <c r="F94" s="3">
        <v>1</v>
      </c>
      <c r="G94" s="5">
        <v>0.25474467620839364</v>
      </c>
      <c r="H94" s="5">
        <v>0.1396475477018711</v>
      </c>
      <c r="I94" s="3">
        <v>2008</v>
      </c>
      <c r="J94" s="3">
        <v>20</v>
      </c>
    </row>
    <row r="95" spans="1:10" x14ac:dyDescent="0.25">
      <c r="A95" s="3" t="s">
        <v>33</v>
      </c>
      <c r="B95" s="3">
        <v>11410.001</v>
      </c>
      <c r="C95" s="3" t="s">
        <v>18</v>
      </c>
      <c r="D95" s="3" t="s">
        <v>130</v>
      </c>
      <c r="E95" s="3" t="s">
        <v>140</v>
      </c>
      <c r="F95" s="3">
        <v>1</v>
      </c>
      <c r="G95" s="5">
        <v>0.24834472621467285</v>
      </c>
      <c r="H95" s="5">
        <v>0.13613918263870253</v>
      </c>
      <c r="I95" s="3">
        <v>2008</v>
      </c>
      <c r="J95" s="3">
        <v>20</v>
      </c>
    </row>
    <row r="96" spans="1:10" x14ac:dyDescent="0.25">
      <c r="A96" s="3" t="s">
        <v>33</v>
      </c>
      <c r="B96" s="3">
        <v>11410.001099999999</v>
      </c>
      <c r="C96" s="3" t="s">
        <v>18</v>
      </c>
      <c r="D96" s="3" t="s">
        <v>130</v>
      </c>
      <c r="E96" s="3" t="s">
        <v>141</v>
      </c>
      <c r="F96" s="3">
        <v>1</v>
      </c>
      <c r="G96" s="5">
        <v>7.9327380172168893E-2</v>
      </c>
      <c r="H96" s="5">
        <v>4.3486184957974058E-2</v>
      </c>
      <c r="I96" s="3">
        <v>2008</v>
      </c>
      <c r="J96" s="3">
        <v>20</v>
      </c>
    </row>
    <row r="97" spans="1:10" x14ac:dyDescent="0.25">
      <c r="A97" s="3" t="s">
        <v>33</v>
      </c>
      <c r="B97" s="3">
        <v>11410.001200000001</v>
      </c>
      <c r="C97" s="3" t="s">
        <v>18</v>
      </c>
      <c r="D97" s="3" t="s">
        <v>130</v>
      </c>
      <c r="E97" s="3" t="s">
        <v>142</v>
      </c>
      <c r="F97" s="3">
        <v>1</v>
      </c>
      <c r="G97" s="5">
        <v>0.19177450156184273</v>
      </c>
      <c r="H97" s="5">
        <v>0.1051281591178453</v>
      </c>
      <c r="I97" s="3">
        <v>2008</v>
      </c>
      <c r="J97" s="3">
        <v>20</v>
      </c>
    </row>
    <row r="98" spans="1:10" x14ac:dyDescent="0.25">
      <c r="A98" s="3" t="s">
        <v>33</v>
      </c>
      <c r="B98" s="3">
        <v>11410.0013</v>
      </c>
      <c r="C98" s="3" t="s">
        <v>18</v>
      </c>
      <c r="D98" s="3" t="s">
        <v>130</v>
      </c>
      <c r="E98" s="3" t="s">
        <v>143</v>
      </c>
      <c r="F98" s="3">
        <v>1</v>
      </c>
      <c r="G98" s="5">
        <v>0.19177450156184273</v>
      </c>
      <c r="H98" s="5">
        <v>0.1051281591178453</v>
      </c>
      <c r="I98" s="3">
        <v>2008</v>
      </c>
      <c r="J98" s="3">
        <v>20</v>
      </c>
    </row>
    <row r="99" spans="1:10" x14ac:dyDescent="0.25">
      <c r="A99" s="3" t="s">
        <v>33</v>
      </c>
      <c r="B99" s="3">
        <v>11410.001399999999</v>
      </c>
      <c r="C99" s="3" t="s">
        <v>18</v>
      </c>
      <c r="D99" s="3" t="s">
        <v>130</v>
      </c>
      <c r="E99" s="3" t="s">
        <v>144</v>
      </c>
      <c r="F99" s="3">
        <v>1</v>
      </c>
      <c r="G99" s="5">
        <v>0.11794574509261227</v>
      </c>
      <c r="H99" s="5">
        <v>6.4656244476643546E-2</v>
      </c>
      <c r="I99" s="3">
        <v>2008</v>
      </c>
      <c r="J99" s="3">
        <v>20</v>
      </c>
    </row>
    <row r="100" spans="1:10" x14ac:dyDescent="0.25">
      <c r="A100" s="3" t="s">
        <v>33</v>
      </c>
      <c r="B100" s="3">
        <v>11422</v>
      </c>
      <c r="C100" s="3" t="s">
        <v>27</v>
      </c>
      <c r="D100" s="3" t="s">
        <v>23</v>
      </c>
      <c r="E100" s="3" t="s">
        <v>145</v>
      </c>
      <c r="F100" s="3">
        <v>2</v>
      </c>
      <c r="G100" s="5">
        <v>0.6603326182410113</v>
      </c>
      <c r="H100" s="5">
        <v>0.36198531085092289</v>
      </c>
      <c r="I100" s="3">
        <v>2009</v>
      </c>
      <c r="J100" s="3">
        <v>20</v>
      </c>
    </row>
    <row r="101" spans="1:10" x14ac:dyDescent="0.25">
      <c r="A101" s="3" t="s">
        <v>33</v>
      </c>
      <c r="B101" s="3">
        <v>11441.000099999999</v>
      </c>
      <c r="C101" s="3" t="s">
        <v>146</v>
      </c>
      <c r="D101" s="3" t="s">
        <v>147</v>
      </c>
      <c r="E101" s="3" t="s">
        <v>148</v>
      </c>
      <c r="F101" s="3">
        <v>1</v>
      </c>
      <c r="G101" s="5">
        <v>0.17762527878405837</v>
      </c>
      <c r="H101" s="5">
        <v>9.737174869069018E-2</v>
      </c>
      <c r="I101" s="3">
        <v>2007</v>
      </c>
      <c r="J101" s="3">
        <v>20</v>
      </c>
    </row>
    <row r="102" spans="1:10" x14ac:dyDescent="0.25">
      <c r="A102" s="3" t="s">
        <v>33</v>
      </c>
      <c r="B102" s="3">
        <v>11441.0002</v>
      </c>
      <c r="C102" s="3" t="s">
        <v>146</v>
      </c>
      <c r="D102" s="3" t="s">
        <v>12</v>
      </c>
      <c r="E102" s="3" t="s">
        <v>148</v>
      </c>
      <c r="F102" s="3">
        <v>1</v>
      </c>
      <c r="G102" s="5">
        <v>7.5204745717880425E-2</v>
      </c>
      <c r="H102" s="5">
        <v>4.1226213129782981E-2</v>
      </c>
      <c r="I102" s="3">
        <v>2007</v>
      </c>
      <c r="J102" s="3">
        <v>20</v>
      </c>
    </row>
    <row r="103" spans="1:10" x14ac:dyDescent="0.25">
      <c r="A103" s="3" t="s">
        <v>33</v>
      </c>
      <c r="B103" s="3">
        <v>11441.0003</v>
      </c>
      <c r="C103" s="3" t="s">
        <v>146</v>
      </c>
      <c r="D103" s="3" t="s">
        <v>148</v>
      </c>
      <c r="E103" s="3" t="s">
        <v>149</v>
      </c>
      <c r="F103" s="3">
        <v>1</v>
      </c>
      <c r="G103" s="5">
        <v>0.10533784360498236</v>
      </c>
      <c r="H103" s="5">
        <v>5.7744765302201531E-2</v>
      </c>
      <c r="I103" s="3">
        <v>2007</v>
      </c>
      <c r="J103" s="3">
        <v>20</v>
      </c>
    </row>
    <row r="104" spans="1:10" x14ac:dyDescent="0.25">
      <c r="A104" s="3" t="s">
        <v>33</v>
      </c>
      <c r="B104" s="3">
        <v>11441.000400000001</v>
      </c>
      <c r="C104" s="3" t="s">
        <v>146</v>
      </c>
      <c r="D104" s="3" t="s">
        <v>148</v>
      </c>
      <c r="E104" s="3" t="s">
        <v>150</v>
      </c>
      <c r="F104" s="3">
        <v>1</v>
      </c>
      <c r="G104" s="5">
        <v>7.5060746843021706E-2</v>
      </c>
      <c r="H104" s="5">
        <v>4.1147274915861697E-2</v>
      </c>
      <c r="I104" s="3">
        <v>2007</v>
      </c>
      <c r="J104" s="3">
        <v>20</v>
      </c>
    </row>
    <row r="105" spans="1:10" x14ac:dyDescent="0.25">
      <c r="A105" s="3" t="s">
        <v>33</v>
      </c>
      <c r="B105" s="3">
        <v>11441.0005</v>
      </c>
      <c r="C105" s="3" t="s">
        <v>146</v>
      </c>
      <c r="D105" s="3" t="s">
        <v>148</v>
      </c>
      <c r="E105" s="3" t="s">
        <v>151</v>
      </c>
      <c r="F105" s="3">
        <v>1</v>
      </c>
      <c r="G105" s="5">
        <v>8.6713989123254911E-2</v>
      </c>
      <c r="H105" s="5">
        <v>4.7535422968381071E-2</v>
      </c>
      <c r="I105" s="3">
        <v>2007</v>
      </c>
      <c r="J105" s="3">
        <v>20</v>
      </c>
    </row>
    <row r="106" spans="1:10" x14ac:dyDescent="0.25">
      <c r="A106" s="3" t="s">
        <v>33</v>
      </c>
      <c r="B106" s="3">
        <v>11457.000099999999</v>
      </c>
      <c r="C106" s="3" t="s">
        <v>152</v>
      </c>
      <c r="D106" s="3" t="s">
        <v>153</v>
      </c>
      <c r="E106" s="3" t="s">
        <v>154</v>
      </c>
      <c r="F106" s="3">
        <v>1</v>
      </c>
      <c r="G106" s="5">
        <v>0.17705666556027508</v>
      </c>
      <c r="H106" s="5">
        <v>9.7060042697559884E-2</v>
      </c>
      <c r="I106" s="3">
        <v>2010</v>
      </c>
      <c r="J106" s="3">
        <v>20</v>
      </c>
    </row>
    <row r="107" spans="1:10" x14ac:dyDescent="0.25">
      <c r="A107" s="3" t="s">
        <v>33</v>
      </c>
      <c r="B107" s="3">
        <v>11457.0002</v>
      </c>
      <c r="C107" s="3" t="s">
        <v>152</v>
      </c>
      <c r="D107" s="3" t="s">
        <v>155</v>
      </c>
      <c r="E107" s="3" t="s">
        <v>154</v>
      </c>
      <c r="F107" s="3">
        <v>1</v>
      </c>
      <c r="G107" s="5">
        <v>0.14281851185931105</v>
      </c>
      <c r="H107" s="5">
        <v>7.8291155067232901E-2</v>
      </c>
      <c r="I107" s="3">
        <v>2010</v>
      </c>
      <c r="J107" s="3">
        <v>20</v>
      </c>
    </row>
    <row r="108" spans="1:10" x14ac:dyDescent="0.25">
      <c r="A108" s="3" t="s">
        <v>33</v>
      </c>
      <c r="B108" s="3">
        <v>11457.0003</v>
      </c>
      <c r="C108" s="3" t="s">
        <v>152</v>
      </c>
      <c r="D108" s="3" t="s">
        <v>155</v>
      </c>
      <c r="E108" s="3" t="s">
        <v>156</v>
      </c>
      <c r="F108" s="3">
        <v>1</v>
      </c>
      <c r="G108" s="5">
        <v>5.9103124639687005E-2</v>
      </c>
      <c r="H108" s="5">
        <v>3.2399524654632895E-2</v>
      </c>
      <c r="I108" s="3">
        <v>2010</v>
      </c>
      <c r="J108" s="3">
        <v>20</v>
      </c>
    </row>
    <row r="109" spans="1:10" x14ac:dyDescent="0.25">
      <c r="A109" s="3" t="s">
        <v>33</v>
      </c>
      <c r="B109" s="3">
        <v>11457.000400000001</v>
      </c>
      <c r="C109" s="3" t="s">
        <v>152</v>
      </c>
      <c r="D109" s="3" t="s">
        <v>155</v>
      </c>
      <c r="E109" s="3" t="s">
        <v>157</v>
      </c>
      <c r="F109" s="3">
        <v>1</v>
      </c>
      <c r="G109" s="5">
        <v>5.9103124639687005E-2</v>
      </c>
      <c r="H109" s="5">
        <v>3.2399524654632895E-2</v>
      </c>
      <c r="I109" s="3">
        <v>2010</v>
      </c>
      <c r="J109" s="3">
        <v>20</v>
      </c>
    </row>
    <row r="110" spans="1:10" x14ac:dyDescent="0.25">
      <c r="A110" s="3" t="s">
        <v>33</v>
      </c>
      <c r="B110" s="3">
        <v>11457.0005</v>
      </c>
      <c r="C110" s="3" t="s">
        <v>152</v>
      </c>
      <c r="D110" s="3" t="s">
        <v>155</v>
      </c>
      <c r="E110" s="3" t="s">
        <v>158</v>
      </c>
      <c r="F110" s="3">
        <v>1</v>
      </c>
      <c r="G110" s="5">
        <v>0.17815939294406816</v>
      </c>
      <c r="H110" s="5">
        <v>9.7664542768856472E-2</v>
      </c>
      <c r="I110" s="3">
        <v>2010</v>
      </c>
      <c r="J110" s="3">
        <v>20</v>
      </c>
    </row>
    <row r="111" spans="1:10" x14ac:dyDescent="0.25">
      <c r="A111" s="3" t="s">
        <v>33</v>
      </c>
      <c r="B111" s="3">
        <v>11457.000599999999</v>
      </c>
      <c r="C111" s="3" t="s">
        <v>152</v>
      </c>
      <c r="D111" s="3" t="s">
        <v>155</v>
      </c>
      <c r="E111" s="3" t="s">
        <v>159</v>
      </c>
      <c r="F111" s="3">
        <v>1</v>
      </c>
      <c r="G111" s="5">
        <v>0.1527507161425028</v>
      </c>
      <c r="H111" s="5">
        <v>8.3735853626064047E-2</v>
      </c>
      <c r="I111" s="3">
        <v>2010</v>
      </c>
      <c r="J111" s="3">
        <v>20</v>
      </c>
    </row>
    <row r="112" spans="1:10" x14ac:dyDescent="0.25">
      <c r="A112" s="3" t="s">
        <v>33</v>
      </c>
      <c r="B112" s="3">
        <v>11457.000700000001</v>
      </c>
      <c r="C112" s="3" t="s">
        <v>152</v>
      </c>
      <c r="D112" s="3" t="s">
        <v>155</v>
      </c>
      <c r="E112" s="3" t="s">
        <v>160</v>
      </c>
      <c r="F112" s="3">
        <v>1</v>
      </c>
      <c r="G112" s="5">
        <v>0.26347526643600294</v>
      </c>
      <c r="H112" s="5">
        <v>0.1444335378682689</v>
      </c>
      <c r="I112" s="3">
        <v>2010</v>
      </c>
      <c r="J112" s="3">
        <v>20</v>
      </c>
    </row>
    <row r="113" spans="1:10" x14ac:dyDescent="0.25">
      <c r="A113" s="3" t="s">
        <v>33</v>
      </c>
      <c r="B113" s="3">
        <v>11462</v>
      </c>
      <c r="C113" s="3" t="s">
        <v>20</v>
      </c>
      <c r="D113" s="3" t="s">
        <v>161</v>
      </c>
      <c r="E113" s="3" t="s">
        <v>14</v>
      </c>
      <c r="F113" s="3">
        <v>1</v>
      </c>
      <c r="G113" s="5">
        <v>0.15246103096152577</v>
      </c>
      <c r="H113" s="5">
        <v>8.3577052171481661E-2</v>
      </c>
      <c r="I113" s="3">
        <v>2008</v>
      </c>
      <c r="J113" s="3">
        <v>20</v>
      </c>
    </row>
    <row r="114" spans="1:10" x14ac:dyDescent="0.25">
      <c r="A114" s="3" t="s">
        <v>33</v>
      </c>
      <c r="B114" s="3">
        <v>11478</v>
      </c>
      <c r="C114" s="3" t="s">
        <v>4</v>
      </c>
      <c r="D114" s="3" t="s">
        <v>162</v>
      </c>
      <c r="E114" s="3" t="s">
        <v>69</v>
      </c>
      <c r="F114" s="3">
        <v>1</v>
      </c>
      <c r="G114" s="5">
        <v>0.13863891673897605</v>
      </c>
      <c r="H114" s="5">
        <v>7.5999958180888491E-2</v>
      </c>
      <c r="I114" s="3">
        <v>2009</v>
      </c>
      <c r="J114" s="3">
        <v>20</v>
      </c>
    </row>
    <row r="115" spans="1:10" x14ac:dyDescent="0.25">
      <c r="A115" s="3" t="s">
        <v>33</v>
      </c>
      <c r="B115" s="3">
        <v>11701.000099999999</v>
      </c>
      <c r="C115" s="3" t="s">
        <v>27</v>
      </c>
      <c r="D115" s="3" t="s">
        <v>118</v>
      </c>
      <c r="E115" s="3" t="s">
        <v>163</v>
      </c>
      <c r="F115" s="3">
        <v>1</v>
      </c>
      <c r="G115" s="5">
        <v>0.12509768921059522</v>
      </c>
      <c r="H115" s="5">
        <v>6.8576842434734386E-2</v>
      </c>
      <c r="I115" s="3">
        <v>2010</v>
      </c>
      <c r="J115" s="3">
        <v>20</v>
      </c>
    </row>
    <row r="116" spans="1:10" x14ac:dyDescent="0.25">
      <c r="A116" s="3" t="s">
        <v>33</v>
      </c>
      <c r="B116" s="3">
        <v>11701.0002</v>
      </c>
      <c r="C116" s="3" t="s">
        <v>27</v>
      </c>
      <c r="D116" s="3" t="s">
        <v>116</v>
      </c>
      <c r="E116" s="3" t="s">
        <v>163</v>
      </c>
      <c r="F116" s="3">
        <v>1</v>
      </c>
      <c r="G116" s="5">
        <v>0.12509768921059522</v>
      </c>
      <c r="H116" s="5">
        <v>6.8576842434734386E-2</v>
      </c>
      <c r="I116" s="3">
        <v>2010</v>
      </c>
      <c r="J116" s="3">
        <v>20</v>
      </c>
    </row>
    <row r="117" spans="1:10" x14ac:dyDescent="0.25">
      <c r="A117" s="3" t="s">
        <v>33</v>
      </c>
      <c r="B117" s="3">
        <v>11713</v>
      </c>
      <c r="C117" s="3" t="s">
        <v>152</v>
      </c>
      <c r="D117" s="3" t="s">
        <v>164</v>
      </c>
      <c r="E117" s="3" t="s">
        <v>154</v>
      </c>
      <c r="F117" s="3">
        <v>1</v>
      </c>
      <c r="G117" s="5">
        <v>0.14408599777861814</v>
      </c>
      <c r="H117" s="5">
        <v>7.8985973514520483E-2</v>
      </c>
      <c r="I117" s="3">
        <v>2012</v>
      </c>
      <c r="J117" s="3">
        <v>20</v>
      </c>
    </row>
    <row r="118" spans="1:10" x14ac:dyDescent="0.25">
      <c r="A118" s="3" t="s">
        <v>33</v>
      </c>
      <c r="B118" s="3">
        <v>11737.1</v>
      </c>
      <c r="C118" s="3" t="s">
        <v>165</v>
      </c>
      <c r="D118" s="3" t="s">
        <v>45</v>
      </c>
      <c r="E118" s="3" t="s">
        <v>166</v>
      </c>
      <c r="F118" s="3">
        <v>1</v>
      </c>
      <c r="G118" s="5">
        <v>0.14414731618775029</v>
      </c>
      <c r="H118" s="5">
        <v>7.9019587427838434E-2</v>
      </c>
      <c r="I118" s="3">
        <v>2010</v>
      </c>
      <c r="J118" s="3">
        <v>20</v>
      </c>
    </row>
    <row r="119" spans="1:10" x14ac:dyDescent="0.25">
      <c r="A119" s="3" t="s">
        <v>33</v>
      </c>
      <c r="B119" s="3">
        <v>11737.2</v>
      </c>
      <c r="C119" s="3" t="s">
        <v>165</v>
      </c>
      <c r="D119" s="3" t="s">
        <v>45</v>
      </c>
      <c r="E119" s="3" t="s">
        <v>167</v>
      </c>
      <c r="F119" s="3">
        <v>1</v>
      </c>
      <c r="G119" s="5">
        <v>0.15093756351901666</v>
      </c>
      <c r="H119" s="5">
        <v>8.2741908153884991E-2</v>
      </c>
      <c r="I119" s="3">
        <v>2010</v>
      </c>
      <c r="J119" s="3">
        <v>20</v>
      </c>
    </row>
    <row r="120" spans="1:10" x14ac:dyDescent="0.25">
      <c r="A120" s="3" t="s">
        <v>33</v>
      </c>
      <c r="B120" s="3">
        <v>11741</v>
      </c>
      <c r="C120" s="3" t="s">
        <v>10</v>
      </c>
      <c r="D120" s="3" t="s">
        <v>168</v>
      </c>
      <c r="E120" s="3" t="s">
        <v>168</v>
      </c>
      <c r="F120" s="3">
        <v>1</v>
      </c>
      <c r="G120" s="5">
        <v>0.3353502686154195</v>
      </c>
      <c r="H120" s="5">
        <v>0.18383443112662795</v>
      </c>
      <c r="I120" s="3">
        <v>2008</v>
      </c>
      <c r="J120" s="3">
        <v>20</v>
      </c>
    </row>
    <row r="121" spans="1:10" x14ac:dyDescent="0.25">
      <c r="A121" s="3" t="s">
        <v>33</v>
      </c>
      <c r="B121" s="3">
        <v>11748.000099999999</v>
      </c>
      <c r="C121" s="3" t="s">
        <v>28</v>
      </c>
      <c r="D121" s="3" t="s">
        <v>118</v>
      </c>
      <c r="E121" s="3" t="s">
        <v>49</v>
      </c>
      <c r="F121" s="3">
        <v>1</v>
      </c>
      <c r="G121" s="5">
        <v>0.36126361918418498</v>
      </c>
      <c r="H121" s="5">
        <v>0.19803977552686455</v>
      </c>
      <c r="I121" s="3">
        <v>2009</v>
      </c>
      <c r="J121" s="3">
        <v>20</v>
      </c>
    </row>
    <row r="122" spans="1:10" x14ac:dyDescent="0.25">
      <c r="A122" s="3" t="s">
        <v>33</v>
      </c>
      <c r="B122" s="3">
        <v>11748.0002</v>
      </c>
      <c r="C122" s="3" t="s">
        <v>28</v>
      </c>
      <c r="D122" s="3" t="s">
        <v>116</v>
      </c>
      <c r="E122" s="3" t="s">
        <v>49</v>
      </c>
      <c r="F122" s="3">
        <v>1</v>
      </c>
      <c r="G122" s="5">
        <v>0.23313771171520845</v>
      </c>
      <c r="H122" s="5">
        <v>0.1278029052556974</v>
      </c>
      <c r="I122" s="3">
        <v>2009</v>
      </c>
      <c r="J122" s="3">
        <v>20</v>
      </c>
    </row>
    <row r="123" spans="1:10" x14ac:dyDescent="0.25">
      <c r="A123" s="3" t="s">
        <v>33</v>
      </c>
      <c r="B123" s="3">
        <v>11750.000099999999</v>
      </c>
      <c r="C123" s="3" t="s">
        <v>152</v>
      </c>
      <c r="D123" s="3" t="s">
        <v>154</v>
      </c>
      <c r="E123" s="3" t="s">
        <v>160</v>
      </c>
      <c r="F123" s="3">
        <v>1</v>
      </c>
      <c r="G123" s="5">
        <v>0.37017488540069615</v>
      </c>
      <c r="H123" s="5">
        <v>0.20292480979951924</v>
      </c>
      <c r="I123" s="3">
        <v>2008</v>
      </c>
      <c r="J123" s="3">
        <v>20</v>
      </c>
    </row>
    <row r="124" spans="1:10" x14ac:dyDescent="0.25">
      <c r="A124" s="3" t="s">
        <v>33</v>
      </c>
      <c r="B124" s="3">
        <v>11756.000099999999</v>
      </c>
      <c r="C124" s="3" t="s">
        <v>28</v>
      </c>
      <c r="D124" s="3" t="s">
        <v>44</v>
      </c>
      <c r="E124" s="3" t="s">
        <v>169</v>
      </c>
      <c r="F124" s="3">
        <v>1</v>
      </c>
      <c r="G124" s="5">
        <v>5.1165074898744181E-2</v>
      </c>
      <c r="H124" s="5">
        <v>2.8047994344530137E-2</v>
      </c>
      <c r="I124" s="3">
        <v>2011</v>
      </c>
      <c r="J124" s="3">
        <v>20</v>
      </c>
    </row>
    <row r="125" spans="1:10" x14ac:dyDescent="0.25">
      <c r="A125" s="3" t="s">
        <v>33</v>
      </c>
      <c r="B125" s="3">
        <v>11756.0002</v>
      </c>
      <c r="C125" s="3" t="s">
        <v>28</v>
      </c>
      <c r="D125" s="3" t="s">
        <v>170</v>
      </c>
      <c r="E125" s="3" t="s">
        <v>44</v>
      </c>
      <c r="F125" s="3">
        <v>1</v>
      </c>
      <c r="G125" s="5">
        <v>2.4811708969343437E-2</v>
      </c>
      <c r="H125" s="5">
        <v>1.3601439541083393E-2</v>
      </c>
      <c r="I125" s="3">
        <v>2011</v>
      </c>
      <c r="J125" s="3">
        <v>20</v>
      </c>
    </row>
    <row r="126" spans="1:10" x14ac:dyDescent="0.25">
      <c r="A126" s="3" t="s">
        <v>33</v>
      </c>
      <c r="B126" s="3">
        <v>11756.0003</v>
      </c>
      <c r="C126" s="3" t="s">
        <v>28</v>
      </c>
      <c r="D126" s="3" t="s">
        <v>44</v>
      </c>
      <c r="E126" s="3" t="s">
        <v>169</v>
      </c>
      <c r="F126" s="3">
        <v>1</v>
      </c>
      <c r="G126" s="5">
        <v>6.8220099864992237E-2</v>
      </c>
      <c r="H126" s="5">
        <v>3.7397325792706854E-2</v>
      </c>
      <c r="I126" s="3">
        <v>2011</v>
      </c>
      <c r="J126" s="3">
        <v>20</v>
      </c>
    </row>
    <row r="127" spans="1:10" x14ac:dyDescent="0.25">
      <c r="A127" s="3" t="s">
        <v>33</v>
      </c>
      <c r="B127" s="3">
        <v>11762.1</v>
      </c>
      <c r="C127" s="3" t="s">
        <v>123</v>
      </c>
      <c r="D127" s="3" t="s">
        <v>171</v>
      </c>
      <c r="E127" s="3" t="s">
        <v>172</v>
      </c>
      <c r="F127" s="3">
        <v>1</v>
      </c>
      <c r="G127" s="5">
        <v>0.1178390792593836</v>
      </c>
      <c r="H127" s="5">
        <v>6.4597771725590752E-2</v>
      </c>
      <c r="I127" s="3">
        <v>2013</v>
      </c>
      <c r="J127" s="3">
        <v>20</v>
      </c>
    </row>
    <row r="128" spans="1:10" x14ac:dyDescent="0.25">
      <c r="A128" s="3" t="s">
        <v>33</v>
      </c>
      <c r="B128" s="3">
        <v>20154</v>
      </c>
      <c r="C128" s="3" t="s">
        <v>173</v>
      </c>
      <c r="D128" s="3" t="s">
        <v>174</v>
      </c>
      <c r="E128" s="3" t="s">
        <v>175</v>
      </c>
      <c r="F128" s="3">
        <v>1</v>
      </c>
      <c r="G128" s="5">
        <v>0.34759880405502736</v>
      </c>
      <c r="H128" s="5">
        <v>0.19054891074810373</v>
      </c>
      <c r="I128" s="3">
        <v>2013</v>
      </c>
      <c r="J128" s="3">
        <v>20</v>
      </c>
    </row>
    <row r="129" spans="1:10" x14ac:dyDescent="0.25">
      <c r="A129" s="3" t="s">
        <v>33</v>
      </c>
      <c r="B129" s="3">
        <v>51237.000099999997</v>
      </c>
      <c r="C129" s="3" t="s">
        <v>176</v>
      </c>
      <c r="D129" s="3" t="s">
        <v>177</v>
      </c>
      <c r="E129" s="3" t="s">
        <v>178</v>
      </c>
      <c r="F129" s="3">
        <v>1</v>
      </c>
      <c r="G129" s="5">
        <v>0.12657501100081242</v>
      </c>
      <c r="H129" s="5">
        <v>6.9386690036815815E-2</v>
      </c>
      <c r="I129" s="3">
        <v>2009</v>
      </c>
      <c r="J129" s="3">
        <v>20</v>
      </c>
    </row>
    <row r="130" spans="1:10" x14ac:dyDescent="0.25">
      <c r="A130" s="3" t="s">
        <v>33</v>
      </c>
      <c r="B130" s="3">
        <v>51237.000200000002</v>
      </c>
      <c r="C130" s="3" t="s">
        <v>176</v>
      </c>
      <c r="D130" s="3" t="s">
        <v>177</v>
      </c>
      <c r="E130" s="3" t="s">
        <v>179</v>
      </c>
      <c r="F130" s="3">
        <v>1</v>
      </c>
      <c r="G130" s="5">
        <v>0.1278123346662651</v>
      </c>
      <c r="H130" s="5">
        <v>7.0064973949028386E-2</v>
      </c>
      <c r="I130" s="3">
        <v>2009</v>
      </c>
      <c r="J130" s="3">
        <v>20</v>
      </c>
    </row>
    <row r="131" spans="1:10" x14ac:dyDescent="0.25">
      <c r="A131" s="3" t="s">
        <v>33</v>
      </c>
      <c r="B131" s="3">
        <v>51247</v>
      </c>
      <c r="C131" s="3" t="s">
        <v>176</v>
      </c>
      <c r="D131" s="3" t="s">
        <v>180</v>
      </c>
      <c r="E131" s="3" t="s">
        <v>181</v>
      </c>
      <c r="F131" s="3">
        <v>1</v>
      </c>
      <c r="G131" s="5">
        <v>0.18886252431469977</v>
      </c>
      <c r="H131" s="5">
        <v>0.10353185301410361</v>
      </c>
      <c r="I131" s="3">
        <v>2009</v>
      </c>
      <c r="J131" s="3">
        <v>20</v>
      </c>
    </row>
    <row r="132" spans="1:10" x14ac:dyDescent="0.25">
      <c r="A132" s="3" t="s">
        <v>33</v>
      </c>
      <c r="B132" s="3">
        <v>51285.000099999997</v>
      </c>
      <c r="C132" s="3" t="s">
        <v>27</v>
      </c>
      <c r="D132" s="3" t="s">
        <v>182</v>
      </c>
      <c r="E132" s="3" t="s">
        <v>183</v>
      </c>
      <c r="F132" s="3">
        <v>1</v>
      </c>
      <c r="G132" s="5">
        <v>0.11886307125837892</v>
      </c>
      <c r="H132" s="5">
        <v>6.5159110135697709E-2</v>
      </c>
      <c r="I132" s="3">
        <v>2007</v>
      </c>
      <c r="J132" s="3">
        <v>20</v>
      </c>
    </row>
    <row r="133" spans="1:10" x14ac:dyDescent="0.25">
      <c r="A133" s="3" t="s">
        <v>33</v>
      </c>
      <c r="B133" s="3">
        <v>51285.000200000002</v>
      </c>
      <c r="C133" s="3" t="s">
        <v>27</v>
      </c>
      <c r="D133" s="3" t="s">
        <v>184</v>
      </c>
      <c r="E133" s="3" t="s">
        <v>183</v>
      </c>
      <c r="F133" s="3">
        <v>1</v>
      </c>
      <c r="G133" s="5">
        <v>0.22104360619979235</v>
      </c>
      <c r="H133" s="5">
        <v>0.1211730820067361</v>
      </c>
      <c r="I133" s="3">
        <v>2007</v>
      </c>
      <c r="J133" s="3">
        <v>20</v>
      </c>
    </row>
    <row r="134" spans="1:10" x14ac:dyDescent="0.25">
      <c r="A134" s="3" t="s">
        <v>33</v>
      </c>
      <c r="B134" s="3">
        <v>51285.0003</v>
      </c>
      <c r="C134" s="3" t="s">
        <v>27</v>
      </c>
      <c r="D134" s="3" t="s">
        <v>182</v>
      </c>
      <c r="E134" s="3" t="s">
        <v>185</v>
      </c>
      <c r="F134" s="3">
        <v>1</v>
      </c>
      <c r="G134" s="5">
        <v>0.11152446193224574</v>
      </c>
      <c r="H134" s="5">
        <v>6.1136184863264449E-2</v>
      </c>
      <c r="I134" s="3">
        <v>2007</v>
      </c>
      <c r="J134" s="3">
        <v>20</v>
      </c>
    </row>
    <row r="135" spans="1:10" x14ac:dyDescent="0.25">
      <c r="A135" s="3" t="s">
        <v>33</v>
      </c>
      <c r="B135" s="3">
        <v>51285.000399999997</v>
      </c>
      <c r="C135" s="3" t="s">
        <v>27</v>
      </c>
      <c r="D135" s="3" t="s">
        <v>184</v>
      </c>
      <c r="E135" s="3" t="s">
        <v>185</v>
      </c>
      <c r="F135" s="3">
        <v>1</v>
      </c>
      <c r="G135" s="5">
        <v>8.5716663582566785E-2</v>
      </c>
      <c r="H135" s="5">
        <v>4.6988702746037309E-2</v>
      </c>
      <c r="I135" s="3">
        <v>2007</v>
      </c>
      <c r="J135" s="3">
        <v>20</v>
      </c>
    </row>
    <row r="136" spans="1:10" x14ac:dyDescent="0.25">
      <c r="A136" s="3" t="s">
        <v>33</v>
      </c>
      <c r="B136" s="3">
        <v>51304.000099999997</v>
      </c>
      <c r="C136" s="3" t="s">
        <v>22</v>
      </c>
      <c r="D136" s="3" t="s">
        <v>186</v>
      </c>
      <c r="E136" s="3" t="s">
        <v>187</v>
      </c>
      <c r="F136" s="3">
        <v>1</v>
      </c>
      <c r="G136" s="5">
        <v>0.24344343117781497</v>
      </c>
      <c r="H136" s="5">
        <v>0.13345235972782596</v>
      </c>
      <c r="I136" s="3">
        <v>2007</v>
      </c>
      <c r="J136" s="3">
        <v>20</v>
      </c>
    </row>
    <row r="137" spans="1:10" x14ac:dyDescent="0.25">
      <c r="A137" s="3" t="s">
        <v>33</v>
      </c>
      <c r="B137" s="3">
        <v>51304.000200000002</v>
      </c>
      <c r="C137" s="3" t="s">
        <v>22</v>
      </c>
      <c r="D137" s="3" t="s">
        <v>186</v>
      </c>
      <c r="E137" s="3" t="s">
        <v>188</v>
      </c>
      <c r="F137" s="3">
        <v>1</v>
      </c>
      <c r="G137" s="5">
        <v>0.19056917764635864</v>
      </c>
      <c r="H137" s="5">
        <v>0.10446741703094856</v>
      </c>
      <c r="I137" s="3">
        <v>2007</v>
      </c>
      <c r="J137" s="3">
        <v>20</v>
      </c>
    </row>
    <row r="138" spans="1:10" x14ac:dyDescent="0.25">
      <c r="A138" s="3" t="s">
        <v>33</v>
      </c>
      <c r="B138" s="3">
        <v>51304.000699999997</v>
      </c>
      <c r="C138" s="3" t="s">
        <v>22</v>
      </c>
      <c r="D138" s="3" t="s">
        <v>186</v>
      </c>
      <c r="E138" s="3" t="s">
        <v>189</v>
      </c>
      <c r="F138" s="3">
        <v>1</v>
      </c>
      <c r="G138" s="5">
        <v>0.24344343117781497</v>
      </c>
      <c r="H138" s="5">
        <v>0.13345235972782596</v>
      </c>
      <c r="I138" s="3">
        <v>2007</v>
      </c>
      <c r="J138" s="3">
        <v>20</v>
      </c>
    </row>
    <row r="139" spans="1:10" x14ac:dyDescent="0.25">
      <c r="A139" s="3" t="s">
        <v>33</v>
      </c>
      <c r="B139" s="3">
        <v>51304.000899999999</v>
      </c>
      <c r="C139" s="3" t="s">
        <v>22</v>
      </c>
      <c r="D139" s="3" t="s">
        <v>186</v>
      </c>
      <c r="E139" s="3" t="s">
        <v>190</v>
      </c>
      <c r="F139" s="3">
        <v>1</v>
      </c>
      <c r="G139" s="5">
        <v>0.24344343117781497</v>
      </c>
      <c r="H139" s="5">
        <v>0.13345235972782596</v>
      </c>
      <c r="I139" s="3">
        <v>2007</v>
      </c>
      <c r="J139" s="3">
        <v>20</v>
      </c>
    </row>
    <row r="140" spans="1:10" x14ac:dyDescent="0.25">
      <c r="A140" s="3" t="s">
        <v>33</v>
      </c>
      <c r="B140" s="3">
        <v>51304.002200000003</v>
      </c>
      <c r="C140" s="3" t="s">
        <v>11</v>
      </c>
      <c r="D140" s="3" t="s">
        <v>186</v>
      </c>
      <c r="E140" s="3" t="s">
        <v>191</v>
      </c>
      <c r="F140" s="3">
        <v>1</v>
      </c>
      <c r="G140" s="5">
        <v>0.11854840705035428</v>
      </c>
      <c r="H140" s="5">
        <v>6.4986615520091912E-2</v>
      </c>
      <c r="I140" s="3">
        <v>2007</v>
      </c>
      <c r="J140" s="3">
        <v>20</v>
      </c>
    </row>
    <row r="141" spans="1:10" x14ac:dyDescent="0.25">
      <c r="A141" s="3" t="s">
        <v>33</v>
      </c>
      <c r="B141" s="3">
        <v>51304.0023</v>
      </c>
      <c r="C141" s="3" t="s">
        <v>11</v>
      </c>
      <c r="D141" s="3" t="s">
        <v>186</v>
      </c>
      <c r="E141" s="3" t="s">
        <v>192</v>
      </c>
      <c r="F141" s="3">
        <v>1</v>
      </c>
      <c r="G141" s="5">
        <v>0.11854840705035428</v>
      </c>
      <c r="H141" s="5">
        <v>6.4986615520091912E-2</v>
      </c>
      <c r="I141" s="3">
        <v>2007</v>
      </c>
      <c r="J141" s="3">
        <v>20</v>
      </c>
    </row>
    <row r="142" spans="1:10" x14ac:dyDescent="0.25">
      <c r="A142" s="3" t="s">
        <v>33</v>
      </c>
      <c r="B142" s="3">
        <v>51304.002399999998</v>
      </c>
      <c r="C142" s="3" t="s">
        <v>11</v>
      </c>
      <c r="D142" s="3" t="s">
        <v>186</v>
      </c>
      <c r="E142" s="3" t="s">
        <v>193</v>
      </c>
      <c r="F142" s="3">
        <v>1</v>
      </c>
      <c r="G142" s="5">
        <v>0.11854840705035428</v>
      </c>
      <c r="H142" s="5">
        <v>6.4986615520091912E-2</v>
      </c>
      <c r="I142" s="3">
        <v>2007</v>
      </c>
      <c r="J142" s="3">
        <v>20</v>
      </c>
    </row>
    <row r="143" spans="1:10" x14ac:dyDescent="0.25">
      <c r="A143" s="3" t="s">
        <v>33</v>
      </c>
      <c r="B143" s="3">
        <v>51493</v>
      </c>
      <c r="C143" s="3" t="s">
        <v>4</v>
      </c>
      <c r="D143" s="3" t="s">
        <v>194</v>
      </c>
      <c r="E143" s="3" t="s">
        <v>38</v>
      </c>
      <c r="F143" s="3">
        <v>1</v>
      </c>
      <c r="G143" s="5">
        <v>0.12305681626815314</v>
      </c>
      <c r="H143" s="5">
        <v>6.7458063797923976E-2</v>
      </c>
      <c r="I143" s="3">
        <v>2008</v>
      </c>
      <c r="J143" s="3">
        <v>20</v>
      </c>
    </row>
    <row r="144" spans="1:10" x14ac:dyDescent="0.25">
      <c r="A144" s="3" t="s">
        <v>33</v>
      </c>
      <c r="B144" s="3">
        <v>51494</v>
      </c>
      <c r="C144" s="3" t="s">
        <v>4</v>
      </c>
      <c r="D144" s="3" t="s">
        <v>29</v>
      </c>
      <c r="E144" s="3" t="s">
        <v>39</v>
      </c>
      <c r="F144" s="3">
        <v>1</v>
      </c>
      <c r="G144" s="5">
        <v>8.8859750135038509E-2</v>
      </c>
      <c r="H144" s="5">
        <v>4.8711699810393416E-2</v>
      </c>
      <c r="I144" s="3">
        <v>2008</v>
      </c>
      <c r="J144" s="3">
        <v>20</v>
      </c>
    </row>
    <row r="145" spans="1:10" x14ac:dyDescent="0.25">
      <c r="A145" s="3" t="s">
        <v>33</v>
      </c>
      <c r="B145" s="3">
        <v>51500</v>
      </c>
      <c r="C145" s="3" t="s">
        <v>195</v>
      </c>
      <c r="D145" s="3" t="s">
        <v>196</v>
      </c>
      <c r="E145" s="3" t="s">
        <v>197</v>
      </c>
      <c r="F145" s="3">
        <v>1</v>
      </c>
      <c r="G145" s="5">
        <v>2.9770434054124426E-2</v>
      </c>
      <c r="H145" s="5">
        <v>1.6319744818838994E-2</v>
      </c>
      <c r="I145" s="3">
        <v>2008</v>
      </c>
      <c r="J145" s="3">
        <v>20</v>
      </c>
    </row>
    <row r="146" spans="1:10" x14ac:dyDescent="0.25">
      <c r="A146" s="3" t="s">
        <v>33</v>
      </c>
      <c r="B146" s="3">
        <v>52418</v>
      </c>
      <c r="C146" s="3" t="s">
        <v>198</v>
      </c>
      <c r="D146" s="3" t="s">
        <v>51</v>
      </c>
      <c r="E146" s="3" t="s">
        <v>199</v>
      </c>
      <c r="F146" s="3">
        <v>1</v>
      </c>
      <c r="G146" s="5">
        <v>4.6321415843441176E-2</v>
      </c>
      <c r="H146" s="5">
        <v>2.5392766690533183E-2</v>
      </c>
      <c r="I146" s="3">
        <v>2007</v>
      </c>
      <c r="J146" s="3">
        <v>20</v>
      </c>
    </row>
    <row r="147" spans="1:10" x14ac:dyDescent="0.25">
      <c r="A147" s="3" t="s">
        <v>33</v>
      </c>
      <c r="B147" s="3">
        <v>52542</v>
      </c>
      <c r="C147" s="3" t="s">
        <v>22</v>
      </c>
      <c r="D147" s="3" t="s">
        <v>200</v>
      </c>
      <c r="E147" s="3" t="s">
        <v>201</v>
      </c>
      <c r="F147" s="3">
        <v>1</v>
      </c>
      <c r="G147" s="5">
        <v>1.4602552569006211E-2</v>
      </c>
      <c r="H147" s="5">
        <v>8.0049196191295524E-3</v>
      </c>
      <c r="I147" s="3">
        <v>2007</v>
      </c>
      <c r="J147" s="3">
        <v>20</v>
      </c>
    </row>
    <row r="148" spans="1:10" x14ac:dyDescent="0.25">
      <c r="A148" s="3" t="s">
        <v>33</v>
      </c>
      <c r="B148" s="3">
        <v>53018.3</v>
      </c>
      <c r="C148" s="3" t="s">
        <v>4</v>
      </c>
      <c r="D148" s="3" t="s">
        <v>202</v>
      </c>
      <c r="E148" s="3" t="s">
        <v>203</v>
      </c>
      <c r="F148" s="3">
        <v>7</v>
      </c>
      <c r="G148" s="5">
        <v>0.4162278588971785</v>
      </c>
      <c r="H148" s="5">
        <v>0.22817042006656951</v>
      </c>
      <c r="I148" s="3">
        <v>2009</v>
      </c>
      <c r="J148" s="3">
        <v>20</v>
      </c>
    </row>
    <row r="149" spans="1:10" x14ac:dyDescent="0.25">
      <c r="A149" s="3" t="s">
        <v>33</v>
      </c>
      <c r="B149" s="3">
        <v>53019</v>
      </c>
      <c r="C149" s="3" t="s">
        <v>4</v>
      </c>
      <c r="D149" s="3" t="s">
        <v>204</v>
      </c>
      <c r="E149" s="3" t="s">
        <v>205</v>
      </c>
      <c r="F149" s="3">
        <v>5</v>
      </c>
      <c r="G149" s="5">
        <v>2.837696328957422</v>
      </c>
      <c r="H149" s="5">
        <v>1.5555863202312099</v>
      </c>
      <c r="I149" s="3">
        <v>2009</v>
      </c>
      <c r="J149" s="3">
        <v>20</v>
      </c>
    </row>
    <row r="150" spans="1:10" x14ac:dyDescent="0.25">
      <c r="A150" s="2"/>
      <c r="B150" s="2"/>
      <c r="C150" s="2"/>
      <c r="D150" s="2"/>
      <c r="F150" s="8" t="s">
        <v>5</v>
      </c>
      <c r="G150" s="9">
        <f>SUM(G3:G149)</f>
        <v>43.031605372587322</v>
      </c>
      <c r="H150" s="9">
        <f>SUM(H3:H149)</f>
        <v>23.589337580662978</v>
      </c>
      <c r="I150" s="2"/>
      <c r="J150" s="2"/>
    </row>
    <row r="151" spans="1:10" x14ac:dyDescent="0.25">
      <c r="A151" s="2"/>
      <c r="B151" s="2"/>
      <c r="C151" s="2"/>
      <c r="D151" s="2"/>
      <c r="F151" s="8" t="s">
        <v>6</v>
      </c>
      <c r="G151" s="9">
        <f>G150/2000</f>
        <v>2.1515802686293661E-2</v>
      </c>
      <c r="H151" s="9">
        <f>H150/2000</f>
        <v>1.1794668790331489E-2</v>
      </c>
      <c r="I151" s="2"/>
      <c r="J151" s="2"/>
    </row>
  </sheetData>
  <mergeCells count="9">
    <mergeCell ref="G1:H1"/>
    <mergeCell ref="I1:I2"/>
    <mergeCell ref="J1:J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pageSetup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A0DC4-5931-49BB-A143-552581529304}">
  <dimension ref="A1:K12"/>
  <sheetViews>
    <sheetView zoomScaleNormal="100" workbookViewId="0">
      <selection activeCell="E24" sqref="E24"/>
    </sheetView>
  </sheetViews>
  <sheetFormatPr defaultRowHeight="15" x14ac:dyDescent="0.25"/>
  <cols>
    <col min="1" max="1" width="14.42578125" bestFit="1" customWidth="1"/>
    <col min="2" max="2" width="10.85546875" customWidth="1"/>
    <col min="3" max="3" width="12.140625" bestFit="1" customWidth="1"/>
    <col min="4" max="4" width="34.28515625" bestFit="1" customWidth="1"/>
    <col min="5" max="5" width="19.85546875" customWidth="1"/>
    <col min="6" max="6" width="10" customWidth="1"/>
    <col min="7" max="7" width="8.28515625" customWidth="1"/>
    <col min="8" max="8" width="8.7109375" customWidth="1"/>
    <col min="9" max="9" width="9" customWidth="1"/>
    <col min="10" max="10" width="16.140625" customWidth="1"/>
    <col min="11" max="11" width="16.28515625" customWidth="1"/>
  </cols>
  <sheetData>
    <row r="1" spans="1:11" ht="51.75" customHeight="1" x14ac:dyDescent="0.25">
      <c r="A1" s="20" t="s">
        <v>24</v>
      </c>
      <c r="B1" s="20" t="s">
        <v>215</v>
      </c>
      <c r="C1" s="20" t="s">
        <v>206</v>
      </c>
      <c r="D1" s="20" t="s">
        <v>207</v>
      </c>
      <c r="E1" s="20" t="s">
        <v>208</v>
      </c>
      <c r="F1" s="18"/>
      <c r="H1" s="15"/>
      <c r="I1" s="16"/>
      <c r="J1" s="15"/>
    </row>
    <row r="2" spans="1:11" x14ac:dyDescent="0.25">
      <c r="A2" s="21" t="s">
        <v>209</v>
      </c>
      <c r="B2" s="22">
        <v>2.6087457184183398</v>
      </c>
      <c r="C2" s="22">
        <v>0.40495672936586447</v>
      </c>
      <c r="D2" s="28">
        <v>0.88</v>
      </c>
      <c r="E2" s="23">
        <v>0.05</v>
      </c>
      <c r="F2" s="19"/>
      <c r="H2" s="10"/>
      <c r="I2" s="10"/>
      <c r="J2" s="11"/>
    </row>
    <row r="3" spans="1:11" x14ac:dyDescent="0.25">
      <c r="A3" s="21" t="s">
        <v>4</v>
      </c>
      <c r="B3" s="22">
        <v>12.01091834073631</v>
      </c>
      <c r="C3" s="22">
        <v>1.8931410946820657</v>
      </c>
      <c r="D3" s="28">
        <v>0.87</v>
      </c>
      <c r="E3" s="23">
        <v>0.05</v>
      </c>
      <c r="F3" s="19"/>
      <c r="H3" s="10"/>
      <c r="I3" s="10"/>
      <c r="J3" s="11"/>
    </row>
    <row r="4" spans="1:11" x14ac:dyDescent="0.25">
      <c r="A4" s="21" t="s">
        <v>210</v>
      </c>
      <c r="B4" s="22">
        <v>2.2782826525485316</v>
      </c>
      <c r="C4" s="22">
        <v>0.32690665588397033</v>
      </c>
      <c r="D4" s="28">
        <v>0.89</v>
      </c>
      <c r="E4" s="23">
        <v>0.05</v>
      </c>
      <c r="F4" s="19"/>
      <c r="H4" s="10"/>
      <c r="I4" s="10"/>
      <c r="J4" s="11"/>
    </row>
    <row r="5" spans="1:11" x14ac:dyDescent="0.25">
      <c r="A5" s="21" t="s">
        <v>211</v>
      </c>
      <c r="B5" s="22">
        <v>6.486083997304716</v>
      </c>
      <c r="C5" s="22">
        <v>1.1014831057968415</v>
      </c>
      <c r="D5" s="28">
        <v>0.88</v>
      </c>
      <c r="E5" s="23">
        <v>0.05</v>
      </c>
      <c r="F5" s="19"/>
      <c r="H5" s="10"/>
      <c r="I5" s="10"/>
      <c r="J5" s="11"/>
    </row>
    <row r="6" spans="1:11" x14ac:dyDescent="0.25">
      <c r="A6" s="26" t="s">
        <v>212</v>
      </c>
      <c r="B6" s="13">
        <f>SUM(B2:B5)</f>
        <v>23.384030709007902</v>
      </c>
      <c r="C6" s="13">
        <f>SUM(C2:C5)</f>
        <v>3.7264875857287421</v>
      </c>
      <c r="D6" s="32"/>
      <c r="E6" s="33"/>
      <c r="F6" s="19"/>
      <c r="H6" s="10"/>
      <c r="I6" s="10"/>
      <c r="J6" s="11"/>
    </row>
    <row r="7" spans="1:11" x14ac:dyDescent="0.25">
      <c r="A7" s="12"/>
      <c r="B7" s="17"/>
      <c r="C7" s="17"/>
      <c r="D7" s="11"/>
      <c r="E7" s="11"/>
      <c r="F7" s="11"/>
      <c r="G7" s="11"/>
      <c r="H7" s="11"/>
      <c r="I7" s="11"/>
      <c r="J7" s="11"/>
    </row>
    <row r="8" spans="1:11" ht="33" customHeight="1" x14ac:dyDescent="0.25">
      <c r="A8" s="34"/>
      <c r="B8" s="34"/>
      <c r="C8" s="34"/>
      <c r="D8" s="34"/>
      <c r="E8" s="34"/>
      <c r="F8" s="24" t="s">
        <v>209</v>
      </c>
      <c r="G8" s="24" t="s">
        <v>4</v>
      </c>
      <c r="H8" s="24" t="s">
        <v>210</v>
      </c>
      <c r="I8" s="24" t="s">
        <v>211</v>
      </c>
      <c r="J8" s="25" t="s">
        <v>213</v>
      </c>
      <c r="K8" s="25" t="s">
        <v>214</v>
      </c>
    </row>
    <row r="9" spans="1:11" ht="15" customHeight="1" x14ac:dyDescent="0.25">
      <c r="A9" s="35" t="s">
        <v>217</v>
      </c>
      <c r="B9" s="35"/>
      <c r="C9" s="35"/>
      <c r="D9" s="35"/>
      <c r="E9" s="35"/>
      <c r="F9" s="13">
        <f>(B2*E2)*(D2)</f>
        <v>0.11478481161040696</v>
      </c>
      <c r="G9" s="13">
        <f>(B3*E3)*(D3)</f>
        <v>0.52247494782202952</v>
      </c>
      <c r="H9" s="13">
        <f>(B4*E4)*(D4)</f>
        <v>0.10138357803840967</v>
      </c>
      <c r="I9" s="13">
        <f>(B5*E5)*(D5)</f>
        <v>0.28538769588140755</v>
      </c>
      <c r="J9" s="14">
        <f>SUM(F9:I9)</f>
        <v>1.0240310333522538</v>
      </c>
      <c r="K9" s="27">
        <f>J9*2000</f>
        <v>2048.0620667045077</v>
      </c>
    </row>
    <row r="10" spans="1:11" ht="15" customHeight="1" x14ac:dyDescent="0.25">
      <c r="A10" s="35" t="s">
        <v>218</v>
      </c>
      <c r="B10" s="35"/>
      <c r="C10" s="35"/>
      <c r="D10" s="35"/>
      <c r="E10" s="35"/>
      <c r="F10" s="13">
        <f>(C2*E2)*(D2)</f>
        <v>1.781809609209804E-2</v>
      </c>
      <c r="G10" s="13">
        <f>(C3*E3)*(D3)</f>
        <v>8.2351637618669871E-2</v>
      </c>
      <c r="H10" s="13">
        <f>(C4*E4)*(D4)</f>
        <v>1.4547346186836681E-2</v>
      </c>
      <c r="I10" s="13">
        <f>(C5*E5)*(D5)</f>
        <v>4.8465256655061031E-2</v>
      </c>
      <c r="J10" s="14">
        <f>SUM(F10:I10)</f>
        <v>0.16318233655266562</v>
      </c>
      <c r="K10" s="27">
        <f>J10*2000</f>
        <v>326.36467310533124</v>
      </c>
    </row>
    <row r="12" spans="1:11" x14ac:dyDescent="0.25">
      <c r="A12" s="31" t="s">
        <v>216</v>
      </c>
      <c r="B12" s="31"/>
      <c r="C12" s="31"/>
      <c r="D12" s="31"/>
      <c r="E12" s="31"/>
    </row>
  </sheetData>
  <mergeCells count="5">
    <mergeCell ref="A12:E12"/>
    <mergeCell ref="D6:E6"/>
    <mergeCell ref="A8:E8"/>
    <mergeCell ref="A9:E9"/>
    <mergeCell ref="A10:E10"/>
  </mergeCells>
  <pageMargins left="0.7" right="0.7" top="0.75" bottom="0.75" header="0.3" footer="0.3"/>
  <pageSetup scale="57" orientation="portrait" r:id="rId1"/>
</worksheet>
</file>

<file path=docMetadata/LabelInfo.xml><?xml version="1.0" encoding="utf-8"?>
<clbl:labelList xmlns:clbl="http://schemas.microsoft.com/office/2020/mipLabelMetadata">
  <clbl:label id="{a061e953-577f-44bc-90d4-dd6552c79708}" enabled="1" method="Privileged" siteId="{2f5e7ebc-22b0-4fbe-934c-aabddb4e29b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Intersection Improvement</vt:lpstr>
      <vt:lpstr>ITS Regional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Thimmavajjhala</dc:creator>
  <cp:lastModifiedBy>Vivek Thimmavajjhala</cp:lastModifiedBy>
  <dcterms:created xsi:type="dcterms:W3CDTF">2025-08-08T02:50:04Z</dcterms:created>
  <dcterms:modified xsi:type="dcterms:W3CDTF">2025-08-08T21:01:35Z</dcterms:modified>
</cp:coreProperties>
</file>