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mc:AlternateContent xmlns:mc="http://schemas.openxmlformats.org/markup-compatibility/2006">
    <mc:Choice Requires="x15">
      <x15ac:absPath xmlns:x15ac="http://schemas.microsoft.com/office/spreadsheetml/2010/11/ac" url="C:\Users\jnguyen\Downloads\"/>
    </mc:Choice>
  </mc:AlternateContent>
  <xr:revisionPtr revIDLastSave="0" documentId="8_{FF5FA5E3-9ABA-4B86-B511-367AA38960EF}" xr6:coauthVersionLast="47" xr6:coauthVersionMax="47" xr10:uidLastSave="{00000000-0000-0000-0000-000000000000}"/>
  <bookViews>
    <workbookView xWindow="-120" yWindow="-120" windowWidth="25440" windowHeight="15270" xr2:uid="{00000000-000D-0000-FFFF-FFFF00000000}"/>
  </bookViews>
  <sheets>
    <sheet name="Part0- Instructions" sheetId="8" r:id="rId1"/>
    <sheet name="Part1-Applicant Profile" sheetId="1" r:id="rId2"/>
    <sheet name="Part2-Project Summary" sheetId="2" r:id="rId3"/>
    <sheet name="Part3- Existing Vehicles" sheetId="4" r:id="rId4"/>
    <sheet name="Part4-New Vehicles" sheetId="12" r:id="rId5"/>
    <sheet name="Part5-Supporting Infrastructure" sheetId="5" r:id="rId6"/>
    <sheet name="Part6-Proj Feasibility" sheetId="11" r:id="rId7"/>
    <sheet name="Data Validation" sheetId="9" state="hidden" r:id="rId8"/>
    <sheet name="Part7-Certifications" sheetId="7" r:id="rId9"/>
    <sheet name="Appendix_Veh" sheetId="13" state="hidden" r:id="rId10"/>
  </sheets>
  <externalReferences>
    <externalReference r:id="rId11"/>
  </externalReferences>
  <definedNames>
    <definedName name="Fleet">[1]References!$D$4:$D$19</definedName>
    <definedName name="Fuel">[1]References!$G$16:$G$27</definedName>
    <definedName name="Hydrogen_Fuel_Cell_EV">Appendix_Veh!$I$3:$I$10</definedName>
    <definedName name="Marine">[1]References!$J$5:$J$13</definedName>
    <definedName name="MDIsp">[1]References!$L$5:$L$13</definedName>
    <definedName name="MNG">[1]References!$K$5:$K$6</definedName>
    <definedName name="modelyear">[1]References!$B$4:$B$46</definedName>
    <definedName name="_xlnm.Print_Area" localSheetId="7">'Data Validation'!$A$1:$AG$57</definedName>
    <definedName name="_xlnm.Print_Area" localSheetId="0">'Part0- Instructions'!$A$1:$I$20</definedName>
    <definedName name="_xlnm.Print_Area" localSheetId="2">'Part2-Project Summary'!$A$1:$B$11</definedName>
    <definedName name="_xlnm.Print_Area" localSheetId="3">'Part3- Existing Vehicles'!$A$1:$X$32</definedName>
    <definedName name="_xlnm.Print_Area" localSheetId="4">'Part4-New Vehicles'!$A$1:$L$32</definedName>
    <definedName name="_xlnm.Print_Area" localSheetId="5">'Part5-Supporting Infrastructure'!$A$1:$L$26</definedName>
    <definedName name="_xlnm.Print_Area" localSheetId="6">'Part6-Proj Feasibility'!$A$1:$G$15</definedName>
    <definedName name="_xlnm.Print_Area" localSheetId="8">'Part7-Certifications'!$A$1:$B$39</definedName>
    <definedName name="_xlnm.Print_Titles" localSheetId="2">'Part2-Project Summary'!$1:$3</definedName>
    <definedName name="_xlnm.Print_Titles" localSheetId="3">'Part3- Existing Vehicles'!$A:$X</definedName>
    <definedName name="public">[1]References!$G$10:$G$11</definedName>
    <definedName name="Region">[1]References!$A$4:$A$13</definedName>
    <definedName name="State">[1]References!$C$4:$C$55</definedName>
    <definedName name="Technology">[1]References!$I$5:$I$54</definedName>
    <definedName name="Tiers">[1]References!$D$29:$D$32</definedName>
    <definedName name="type">[1]References!$H$5:$H$71</definedName>
    <definedName name="vehicletype">[1]References!$G$5:$G$6</definedName>
    <definedName name="VehType">Appendix_Veh!$H$2:$I$10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13" l="1"/>
  <c r="C23" i="13"/>
  <c r="C24" i="13"/>
  <c r="C25" i="13"/>
  <c r="C26" i="13"/>
  <c r="C27" i="13"/>
  <c r="C28" i="13"/>
  <c r="C29" i="13"/>
  <c r="C30" i="13"/>
  <c r="C31" i="13"/>
  <c r="C32" i="13"/>
  <c r="C33" i="13"/>
  <c r="C34" i="13"/>
  <c r="C35" i="13"/>
  <c r="C36" i="13"/>
  <c r="C37" i="13"/>
  <c r="C38" i="13"/>
  <c r="C39" i="13"/>
  <c r="C40" i="13"/>
  <c r="C41" i="13"/>
  <c r="C42" i="13"/>
  <c r="C43" i="13"/>
  <c r="C21" i="13"/>
  <c r="E22" i="13"/>
  <c r="E23" i="13"/>
  <c r="E24" i="13"/>
  <c r="E25" i="13"/>
  <c r="E26" i="13"/>
  <c r="E27" i="13"/>
  <c r="E28" i="13"/>
  <c r="E29" i="13"/>
  <c r="E30" i="13"/>
  <c r="E31" i="13"/>
  <c r="E32" i="13"/>
  <c r="E33" i="13"/>
  <c r="E34" i="13"/>
  <c r="E35" i="13"/>
  <c r="E36" i="13"/>
  <c r="E37" i="13"/>
  <c r="E38" i="13"/>
  <c r="E39" i="13"/>
  <c r="E40" i="13"/>
  <c r="E41" i="13"/>
  <c r="E42" i="13"/>
  <c r="E43" i="13"/>
  <c r="E21" i="13"/>
  <c r="G23" i="13"/>
  <c r="I23" i="13" s="1" a="1"/>
  <c r="I23" i="13" s="1"/>
  <c r="J23" i="13" s="1" a="1"/>
  <c r="J23" i="13" s="1"/>
  <c r="G24" i="13"/>
  <c r="I24" i="13" s="1" a="1"/>
  <c r="I24" i="13" s="1"/>
  <c r="J24" i="13" s="1" a="1"/>
  <c r="J24" i="13" s="1"/>
  <c r="G25" i="13"/>
  <c r="I25" i="13" s="1" a="1"/>
  <c r="I25" i="13" s="1"/>
  <c r="J25" i="13" s="1" a="1"/>
  <c r="J25" i="13" s="1"/>
  <c r="G26" i="13"/>
  <c r="I26" i="13" s="1" a="1"/>
  <c r="I26" i="13" s="1"/>
  <c r="J26" i="13" s="1" a="1"/>
  <c r="J26" i="13" s="1"/>
  <c r="G27" i="13"/>
  <c r="I27" i="13" s="1" a="1"/>
  <c r="I27" i="13" s="1"/>
  <c r="J27" i="13" s="1" a="1"/>
  <c r="J27" i="13" s="1"/>
  <c r="G28" i="13"/>
  <c r="I28" i="13" s="1" a="1"/>
  <c r="I28" i="13" s="1"/>
  <c r="J28" i="13" s="1" a="1"/>
  <c r="J28" i="13" s="1"/>
  <c r="G29" i="13"/>
  <c r="I29" i="13" s="1" a="1"/>
  <c r="I29" i="13" s="1"/>
  <c r="J29" i="13" s="1" a="1"/>
  <c r="J29" i="13" s="1"/>
  <c r="G30" i="13"/>
  <c r="I30" i="13" s="1" a="1"/>
  <c r="I30" i="13" s="1"/>
  <c r="J30" i="13" s="1" a="1"/>
  <c r="J30" i="13" s="1"/>
  <c r="G31" i="13"/>
  <c r="I31" i="13" s="1" a="1"/>
  <c r="I31" i="13" s="1"/>
  <c r="J31" i="13" s="1" a="1"/>
  <c r="J31" i="13" s="1"/>
  <c r="G32" i="13"/>
  <c r="I32" i="13" s="1" a="1"/>
  <c r="I32" i="13" s="1"/>
  <c r="J32" i="13" s="1" a="1"/>
  <c r="J32" i="13" s="1"/>
  <c r="G33" i="13"/>
  <c r="I33" i="13" s="1" a="1"/>
  <c r="I33" i="13" s="1"/>
  <c r="J33" i="13" s="1" a="1"/>
  <c r="J33" i="13" s="1"/>
  <c r="G34" i="13"/>
  <c r="I34" i="13" s="1" a="1"/>
  <c r="I34" i="13" s="1"/>
  <c r="J34" i="13" s="1" a="1"/>
  <c r="J34" i="13" s="1"/>
  <c r="G35" i="13"/>
  <c r="I35" i="13" s="1" a="1"/>
  <c r="I35" i="13" s="1"/>
  <c r="J35" i="13" s="1" a="1"/>
  <c r="J35" i="13" s="1"/>
  <c r="G36" i="13"/>
  <c r="I36" i="13" s="1" a="1"/>
  <c r="I36" i="13" s="1"/>
  <c r="J36" i="13" s="1" a="1"/>
  <c r="J36" i="13" s="1"/>
  <c r="G37" i="13"/>
  <c r="I37" i="13" s="1" a="1"/>
  <c r="I37" i="13" s="1"/>
  <c r="J37" i="13" s="1" a="1"/>
  <c r="J37" i="13" s="1"/>
  <c r="G38" i="13"/>
  <c r="I38" i="13" s="1" a="1"/>
  <c r="I38" i="13" s="1"/>
  <c r="J38" i="13" s="1" a="1"/>
  <c r="J38" i="13" s="1"/>
  <c r="G39" i="13"/>
  <c r="I39" i="13" s="1" a="1"/>
  <c r="I39" i="13" s="1"/>
  <c r="J39" i="13" s="1" a="1"/>
  <c r="J39" i="13" s="1"/>
  <c r="G40" i="13"/>
  <c r="I40" i="13" s="1" a="1"/>
  <c r="I40" i="13" s="1"/>
  <c r="J40" i="13" s="1" a="1"/>
  <c r="J40" i="13" s="1"/>
  <c r="G41" i="13"/>
  <c r="I41" i="13" s="1" a="1"/>
  <c r="I41" i="13" s="1"/>
  <c r="J41" i="13" s="1" a="1"/>
  <c r="J41" i="13" s="1"/>
  <c r="G42" i="13"/>
  <c r="I42" i="13" s="1" a="1"/>
  <c r="I42" i="13" s="1"/>
  <c r="J42" i="13" s="1" a="1"/>
  <c r="J42" i="13" s="1"/>
  <c r="G43" i="13"/>
  <c r="I43" i="13" s="1" a="1"/>
  <c r="I43" i="13" s="1"/>
  <c r="J43" i="13" s="1" a="1"/>
  <c r="J43" i="13" s="1"/>
  <c r="B21" i="13" a="1"/>
  <c r="B21" i="13" s="1"/>
  <c r="A22" i="13"/>
  <c r="A23" i="13"/>
  <c r="A24" i="13"/>
  <c r="A25" i="13"/>
  <c r="A26" i="13"/>
  <c r="A27" i="13"/>
  <c r="A28" i="13"/>
  <c r="A29" i="13"/>
  <c r="A30" i="13"/>
  <c r="A31" i="13"/>
  <c r="A32" i="13"/>
  <c r="A33" i="13"/>
  <c r="A34" i="13"/>
  <c r="A35" i="13"/>
  <c r="A36" i="13"/>
  <c r="A37" i="13"/>
  <c r="A38" i="13"/>
  <c r="A39" i="13"/>
  <c r="A40" i="13"/>
  <c r="A41" i="13"/>
  <c r="A42" i="13"/>
  <c r="A43" i="13"/>
  <c r="A21" i="13"/>
  <c r="B43" i="13" a="1"/>
  <c r="B43" i="13" s="1"/>
  <c r="B42" i="13" a="1"/>
  <c r="B42" i="13" s="1"/>
  <c r="B41" i="13" a="1"/>
  <c r="B41" i="13" s="1"/>
  <c r="B40" i="13" a="1"/>
  <c r="B40" i="13" s="1"/>
  <c r="B39" i="13" a="1"/>
  <c r="B39" i="13" s="1"/>
  <c r="B38" i="13" a="1"/>
  <c r="B38" i="13" s="1"/>
  <c r="B37" i="13" a="1"/>
  <c r="B37" i="13" s="1"/>
  <c r="B36" i="13" a="1"/>
  <c r="B36" i="13" s="1"/>
  <c r="B35" i="13" a="1"/>
  <c r="B35" i="13" s="1"/>
  <c r="B34" i="13" a="1"/>
  <c r="B34" i="13" s="1"/>
  <c r="B33" i="13" a="1"/>
  <c r="B33" i="13" s="1"/>
  <c r="D33" i="13" s="1"/>
  <c r="F33" i="13" s="1"/>
  <c r="B32" i="13" a="1"/>
  <c r="B32" i="13" s="1"/>
  <c r="B31" i="13" a="1"/>
  <c r="B31" i="13" s="1"/>
  <c r="B30" i="13" a="1"/>
  <c r="B30" i="13" s="1"/>
  <c r="B29" i="13" a="1"/>
  <c r="B29" i="13" s="1"/>
  <c r="B28" i="13" a="1"/>
  <c r="B28" i="13" s="1"/>
  <c r="B27" i="13" a="1"/>
  <c r="B27" i="13" s="1"/>
  <c r="B26" i="13" a="1"/>
  <c r="B26" i="13" s="1"/>
  <c r="B25" i="13" a="1"/>
  <c r="B25" i="13" s="1"/>
  <c r="B24" i="13" a="1"/>
  <c r="B24" i="13" s="1"/>
  <c r="B23" i="13" a="1"/>
  <c r="B23" i="13" s="1"/>
  <c r="B22" i="13" a="1"/>
  <c r="B22" i="13" s="1"/>
  <c r="D21" i="13" l="1"/>
  <c r="F21" i="13" s="1"/>
  <c r="D31" i="13"/>
  <c r="H31" i="13" s="1"/>
  <c r="D26" i="13"/>
  <c r="F26" i="13" s="1"/>
  <c r="D38" i="13"/>
  <c r="H38" i="13" s="1"/>
  <c r="D43" i="13"/>
  <c r="H43" i="13" s="1"/>
  <c r="D32" i="13"/>
  <c r="F32" i="13" s="1"/>
  <c r="D39" i="13"/>
  <c r="H39" i="13" s="1"/>
  <c r="D23" i="13"/>
  <c r="H23" i="13" s="1"/>
  <c r="D35" i="13"/>
  <c r="H35" i="13" s="1"/>
  <c r="D24" i="13"/>
  <c r="H24" i="13" s="1"/>
  <c r="D36" i="13"/>
  <c r="H36" i="13" s="1"/>
  <c r="D37" i="13"/>
  <c r="H37" i="13" s="1"/>
  <c r="D30" i="13"/>
  <c r="H30" i="13" s="1"/>
  <c r="D42" i="13"/>
  <c r="H42" i="13" s="1"/>
  <c r="D28" i="13"/>
  <c r="H28" i="13" s="1"/>
  <c r="D29" i="13"/>
  <c r="H29" i="13" s="1"/>
  <c r="D41" i="13"/>
  <c r="H41" i="13" s="1"/>
  <c r="D27" i="13"/>
  <c r="F27" i="13" s="1"/>
  <c r="D34" i="13"/>
  <c r="D22" i="13"/>
  <c r="F22" i="13" s="1"/>
  <c r="H33" i="13"/>
  <c r="I22" i="12" s="1"/>
  <c r="F31" i="13"/>
  <c r="I20" i="12" s="1"/>
  <c r="D40" i="13"/>
  <c r="D25" i="13"/>
  <c r="G21" i="13" l="1"/>
  <c r="I21" i="13" s="1" a="1"/>
  <c r="I21" i="13" s="1"/>
  <c r="J21" i="13" s="1" a="1"/>
  <c r="J21" i="13" s="1"/>
  <c r="F42" i="13"/>
  <c r="I31" i="12" s="1"/>
  <c r="F38" i="13"/>
  <c r="I27" i="12" s="1"/>
  <c r="F43" i="13"/>
  <c r="I32" i="12" s="1"/>
  <c r="F30" i="13"/>
  <c r="I19" i="12" s="1"/>
  <c r="H26" i="13"/>
  <c r="I15" i="12" s="1"/>
  <c r="H21" i="13"/>
  <c r="I10" i="12" s="1"/>
  <c r="F24" i="13"/>
  <c r="I13" i="12" s="1"/>
  <c r="F36" i="13"/>
  <c r="I25" i="12" s="1"/>
  <c r="F37" i="13"/>
  <c r="I26" i="12" s="1"/>
  <c r="F39" i="13"/>
  <c r="I28" i="12" s="1"/>
  <c r="F35" i="13"/>
  <c r="I24" i="12" s="1"/>
  <c r="H32" i="13"/>
  <c r="I21" i="12" s="1"/>
  <c r="F29" i="13"/>
  <c r="I18" i="12" s="1"/>
  <c r="F23" i="13"/>
  <c r="I12" i="12" s="1"/>
  <c r="F41" i="13"/>
  <c r="I30" i="12" s="1"/>
  <c r="F28" i="13"/>
  <c r="I17" i="12" s="1"/>
  <c r="H34" i="13"/>
  <c r="F34" i="13"/>
  <c r="I23" i="12" s="1"/>
  <c r="H27" i="13"/>
  <c r="I16" i="12" s="1"/>
  <c r="G22" i="13"/>
  <c r="H22" i="13"/>
  <c r="I11" i="12" s="1"/>
  <c r="H25" i="13"/>
  <c r="F25" i="13"/>
  <c r="H40" i="13"/>
  <c r="F40" i="13"/>
  <c r="I29" i="12" s="1"/>
  <c r="I14" i="12" l="1"/>
  <c r="I22" i="13" a="1"/>
  <c r="I22" i="13" s="1"/>
  <c r="J22" i="13" l="1" a="1"/>
  <c r="J22" i="1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<sst xmlns="http://schemas.openxmlformats.org/spreadsheetml/2006/main" count="796" uniqueCount="631">
  <si>
    <t>Staff Contact Information and Key Resources</t>
  </si>
  <si>
    <t>Kris Yowtak
Air Quality Planner III
817-695-9238
kyowtak@nctcog.org</t>
  </si>
  <si>
    <t xml:space="preserve">Juiana VandenBorn 
Senior Air Quality Planner
817 -704-2545
jvandenborn@nctcog.org </t>
  </si>
  <si>
    <t>Savana Nance 
Principal Air Quality Planner
817-704-2508
snance@nctcog.org</t>
  </si>
  <si>
    <t>Email: cleancities@nctcog.org</t>
  </si>
  <si>
    <t>Website: www.nctcog.org/NTxZEV</t>
  </si>
  <si>
    <t>Refer to the NTxZEV CFP Guidelines for all Submission Instructions at  www.nctcog.org/NTxZEV (NTxZEV Project website)</t>
  </si>
  <si>
    <t xml:space="preserve">Application Instructions </t>
  </si>
  <si>
    <r>
      <rPr>
        <sz val="11"/>
        <color rgb="FF000000"/>
        <rFont val="Aptos Narrow"/>
      </rPr>
      <t xml:space="preserve">Applicants to the NTxZEV Project should complete this form and follow the Submission Instructions detailed below. Applications with altered language or forms will be void.
 Program requirements and eligibility criteria are explained in the NTxZEV CFP Guidelines. Applicants must certify in </t>
    </r>
    <r>
      <rPr>
        <b/>
        <i/>
        <sz val="11"/>
        <color rgb="FF000000"/>
        <rFont val="Aptos Narrow"/>
      </rPr>
      <t>Part 7-Certifications</t>
    </r>
    <r>
      <rPr>
        <sz val="11"/>
        <color rgb="FF000000"/>
        <rFont val="Aptos Narrow"/>
      </rPr>
      <t xml:space="preserve"> of this Application Form that all NTxZEV CFP documents have been read and understood.
 Applicants should be sure to read all instructions carefully and ensure all required and recommended information is completed to the fullest extent possible. </t>
    </r>
    <r>
      <rPr>
        <b/>
        <sz val="11"/>
        <rFont val="Aptos Narrow"/>
        <family val="2"/>
      </rPr>
      <t>Note, Parts 1-7 should be completed to the greatest extent possible by all applicants. However,  Parts 1, 3, 4, and 7 are required for applicants to be considered for the NTxZEV CFP.</t>
    </r>
    <r>
      <rPr>
        <sz val="11"/>
        <color rgb="FF000000"/>
        <rFont val="Aptos Narrow"/>
      </rPr>
      <t xml:space="preserve"> The information in this Application Form will be used in scoring and selecting awarded activities. 
Each vehicle replacement activity submitted to the NTxZEV CFP will be evaluated individually. There is no limit to the number of replacement activities and/or amount of funding one applicant can request. Individual vehicle replacement activities and/or supporting infrastructure will likely score differently, with each vehicle being able to receive up to 100 points in project scoring, as shown in Exhibit 7 of the NTxZEV CFP Guidelines. NCTCOG reserves the right to partially fund, or provide no funding, for submitted replacement activities and/or supporting infrastructure. </t>
    </r>
  </si>
  <si>
    <t>Submission Instructions</t>
  </si>
  <si>
    <t>In accordance with Regional Transportation Council (RTC) bylaws, late applications will not be accepted. Supplemental information which is material to the application will not  be accepted after the application deadline. All applicants are encouraged to submit in advance of the application deadline to allow time for NCTCOG staff to review for completeness. Non-material omissions will not constitute an incomplete application.</t>
  </si>
  <si>
    <t xml:space="preserve">Application Checklist </t>
  </si>
  <si>
    <t>Deadlines and Target Dates</t>
  </si>
  <si>
    <t>Step 1: Review NTxZEV CFP Guidelines</t>
  </si>
  <si>
    <t>N/A</t>
  </si>
  <si>
    <t xml:space="preserve">Step 2: Review Frequently Asked Questions (FAQ) </t>
  </si>
  <si>
    <r>
      <t xml:space="preserve">Step 3: Submit an Online Intent to Submit Form </t>
    </r>
    <r>
      <rPr>
        <b/>
        <i/>
        <sz val="11"/>
        <color theme="1"/>
        <rFont val="Aptos Narrow"/>
        <family val="2"/>
        <scheme val="minor"/>
      </rPr>
      <t>(Optional)</t>
    </r>
  </si>
  <si>
    <r>
      <rPr>
        <sz val="11"/>
        <color theme="1"/>
        <rFont val="Aptos Narrow"/>
        <family val="2"/>
        <scheme val="minor"/>
      </rPr>
      <t>No later than 2 weeks prior to application deadline</t>
    </r>
  </si>
  <si>
    <r>
      <t xml:space="preserve">Step 4: Submit Online Risk Assessment </t>
    </r>
    <r>
      <rPr>
        <b/>
        <i/>
        <sz val="11"/>
        <color theme="1"/>
        <rFont val="Aptos Narrow"/>
        <family val="2"/>
        <scheme val="minor"/>
      </rPr>
      <t>(Required)</t>
    </r>
  </si>
  <si>
    <t>Due as soon as possible, but no later than the application deadline</t>
  </si>
  <si>
    <t>Step 5. Submit the NTxZEV Application Form and Required Attachments in accordance with the Submission Instructions</t>
  </si>
  <si>
    <t>At time of application submittal</t>
  </si>
  <si>
    <r>
      <rPr>
        <b/>
        <sz val="11"/>
        <rFont val="Aptos Narrow"/>
        <family val="2"/>
        <scheme val="minor"/>
      </rPr>
      <t xml:space="preserve">Project Specific Attachments (if applicable based on characteristics of proposed project):
- </t>
    </r>
    <r>
      <rPr>
        <sz val="11"/>
        <rFont val="Aptos Narrow"/>
        <family val="2"/>
        <scheme val="minor"/>
      </rPr>
      <t xml:space="preserve">"Will Serve" Letter from a Utility </t>
    </r>
    <r>
      <rPr>
        <b/>
        <sz val="11"/>
        <rFont val="Aptos Narrow"/>
        <family val="2"/>
        <scheme val="minor"/>
      </rPr>
      <t xml:space="preserve">(Highly Recommended but ONLY for applicants requesting funding for EVSE) 
</t>
    </r>
    <r>
      <rPr>
        <sz val="11"/>
        <rFont val="Aptos Narrow"/>
        <family val="2"/>
        <scheme val="minor"/>
      </rPr>
      <t xml:space="preserve">
- Utility  Coordination Form </t>
    </r>
    <r>
      <rPr>
        <b/>
        <sz val="11"/>
        <rFont val="Aptos Narrow"/>
        <family val="2"/>
        <scheme val="minor"/>
      </rPr>
      <t>(Optional at time of application submittal, but recommended, for applicants requesting funding for battery-electric vehicle(s) and/or supporting infrastructure. The Utility Coordination Form will be required if an applicant is selected for funding)</t>
    </r>
    <r>
      <rPr>
        <sz val="11"/>
        <rFont val="Aptos Narrow"/>
        <family val="2"/>
        <scheme val="minor"/>
      </rPr>
      <t xml:space="preserve"> 
- Documentation and/or Letter of Commitment from the Owner of the Infrastructure Installation Site </t>
    </r>
    <r>
      <rPr>
        <b/>
        <sz val="11"/>
        <rFont val="Aptos Narrow"/>
        <family val="2"/>
        <scheme val="minor"/>
      </rPr>
      <t>(Required ONLY if funding is requested for infrastructure that will be installed on land not owned by the applicant)</t>
    </r>
    <r>
      <rPr>
        <sz val="11"/>
        <rFont val="Aptos Narrow"/>
        <family val="2"/>
        <scheme val="minor"/>
      </rPr>
      <t>.
- Letter of Support from Fleet Owner of Existing Vehicle to be Scrapped (</t>
    </r>
    <r>
      <rPr>
        <b/>
        <sz val="11"/>
        <rFont val="Aptos Narrow"/>
        <family val="2"/>
        <scheme val="minor"/>
      </rPr>
      <t>Required ONLY if the existing vehicle to be replaced is not owned by the applicant</t>
    </r>
    <r>
      <rPr>
        <sz val="11"/>
        <rFont val="Aptos Narrow"/>
        <family val="2"/>
        <scheme val="minor"/>
      </rPr>
      <t xml:space="preserve">) 
- Plan for Existing Vehicle to be Replaced to Move to Reduced Service </t>
    </r>
    <r>
      <rPr>
        <b/>
        <sz val="11"/>
        <rFont val="Aptos Narrow"/>
        <family val="2"/>
        <scheme val="minor"/>
      </rPr>
      <t xml:space="preserve">(Highly Recommended at Time of Application ONLY if requesting Reduced Service as the Disposition Option. Required if awarded) 
For more information on Project Specific Attachments see the Guidelines. </t>
    </r>
  </si>
  <si>
    <r>
      <t xml:space="preserve">Applicant Legal Name:
</t>
    </r>
    <r>
      <rPr>
        <i/>
        <sz val="11"/>
        <color theme="1"/>
        <rFont val="Aptos Narrow"/>
        <family val="2"/>
        <scheme val="minor"/>
      </rPr>
      <t>(For contracting purposes)</t>
    </r>
  </si>
  <si>
    <t>Mailing Address for Payments:</t>
  </si>
  <si>
    <t>Physical Address:</t>
  </si>
  <si>
    <t xml:space="preserve">Public or Private Organization </t>
  </si>
  <si>
    <r>
      <t xml:space="preserve">Organization's Sector </t>
    </r>
    <r>
      <rPr>
        <i/>
        <sz val="11"/>
        <color theme="1"/>
        <rFont val="Aptos Narrow"/>
        <family val="2"/>
        <scheme val="minor"/>
      </rPr>
      <t xml:space="preserve">(Pick from the Drop Down which Sector most closely aligns with your organization's vehicle operations) </t>
    </r>
  </si>
  <si>
    <t xml:space="preserve">If you selected "Other" for your Organization's Sector, please describe </t>
  </si>
  <si>
    <r>
      <rPr>
        <sz val="11"/>
        <rFont val="Aptos Narrow"/>
        <family val="2"/>
        <scheme val="minor"/>
      </rPr>
      <t xml:space="preserve">Is the Applicant adopting the NCTCOG Clean Fleet Policy, or providing documentation of a Consistent Policy? </t>
    </r>
    <r>
      <rPr>
        <i/>
        <sz val="11"/>
        <rFont val="Aptos Narrow"/>
        <family val="2"/>
        <scheme val="minor"/>
      </rPr>
      <t xml:space="preserve">
(If adopting/have adopted the NCTCOG Clean Fleet Policy, either attach the Clean Fleet Policy or put "On file with NCTCOG. 
If providing documentation of a "consistent policy", either attach the policy or add a link here.) </t>
    </r>
  </si>
  <si>
    <t>Primary Project Contact (Required)</t>
  </si>
  <si>
    <r>
      <t xml:space="preserve">Project Contact: 
</t>
    </r>
    <r>
      <rPr>
        <i/>
        <sz val="11"/>
        <color theme="1"/>
        <rFont val="Aptos Narrow"/>
        <family val="2"/>
        <scheme val="minor"/>
      </rPr>
      <t>(Individual managing project implementation)</t>
    </r>
  </si>
  <si>
    <t>Title:</t>
  </si>
  <si>
    <t>Phone Number:</t>
  </si>
  <si>
    <t>Email Address:</t>
  </si>
  <si>
    <t xml:space="preserve">Mailing Address: </t>
  </si>
  <si>
    <t>Secondary Project Contact (Optional)</t>
  </si>
  <si>
    <t>Authorized Official (Required)</t>
  </si>
  <si>
    <r>
      <t xml:space="preserve">Authorized Official: 
</t>
    </r>
    <r>
      <rPr>
        <i/>
        <sz val="11"/>
        <color theme="1"/>
        <rFont val="Aptos Narrow"/>
        <family val="2"/>
        <scheme val="minor"/>
      </rPr>
      <t>(Must be an individual who is authorized to enter into an agreement with NCTCOG for project implementation)</t>
    </r>
  </si>
  <si>
    <t>Part 2 - Project Summary (REQUIRED)</t>
  </si>
  <si>
    <r>
      <rPr>
        <b/>
        <i/>
        <sz val="11"/>
        <color theme="1"/>
        <rFont val="Aptos"/>
        <family val="2"/>
      </rPr>
      <t>Briefly describe your project</t>
    </r>
    <r>
      <rPr>
        <i/>
        <sz val="11"/>
        <color theme="1"/>
        <rFont val="Aptos"/>
        <family val="2"/>
      </rPr>
      <t>.
Include fuel type(s) requested, the total number of proposed vehicle replacement activities, if any supporting infrastructure is being requested, the expected operations (area and service), and any other details you feel NCTCOG should know</t>
    </r>
    <r>
      <rPr>
        <i/>
        <sz val="8"/>
        <color theme="1"/>
        <rFont val="Aptos"/>
        <family val="2"/>
      </rPr>
      <t>.</t>
    </r>
    <r>
      <rPr>
        <i/>
        <sz val="11"/>
        <color theme="1"/>
        <rFont val="Aptos"/>
        <family val="2"/>
      </rPr>
      <t xml:space="preserve"> 
</t>
    </r>
    <r>
      <rPr>
        <b/>
        <sz val="11"/>
        <color theme="1"/>
        <rFont val="Aptos"/>
        <family val="2"/>
      </rPr>
      <t>Examples:</t>
    </r>
    <r>
      <rPr>
        <b/>
        <i/>
        <sz val="11"/>
        <color theme="1"/>
        <rFont val="Aptos"/>
        <family val="2"/>
      </rPr>
      <t xml:space="preserve"> </t>
    </r>
    <r>
      <rPr>
        <i/>
        <sz val="11"/>
        <color theme="1"/>
        <rFont val="Aptos"/>
        <family val="2"/>
      </rPr>
      <t xml:space="preserve">
- City of XYZ is requesting funding to replace 3 diesel street sweepers with hydrogen fuel cell street sweepers and 2 diesel refuse trucks with battery-electric refuse trucks, and install 2 electric vehicle charging stations. The vehicles will be used solely within the City of XYZ's boundaries.
- Private Company XYZ requests funding for 15 battery-electric box trucks and no infrastructure. The box trucks will be used to provide delivery within the Texas Triangle </t>
    </r>
  </si>
  <si>
    <r>
      <rPr>
        <b/>
        <sz val="11"/>
        <color theme="1"/>
        <rFont val="Aptos"/>
        <family val="2"/>
      </rPr>
      <t>Describe any limitations to scaling down your proposed project.</t>
    </r>
    <r>
      <rPr>
        <sz val="11"/>
        <color theme="1"/>
        <rFont val="Aptos"/>
        <family val="2"/>
      </rPr>
      <t xml:space="preserve"> 
As each vehicle replacement activity will be scored independently, applicants may not be awarded funding for every activity proposed. However, NCTCOG acknowledges that there may be a critical minimum number of vehicle activities or infrastructure needed for a project to be viable or worthwhile. For example, perhaps an applicant requests 10 trucks and 2 chargers, based on the economics that a 5:1 ratio of trucks to chargers makes the project worthwhile, and the applicant would not be able to proceed with the trucks without also receiving funding for the charger. Funding less than a minimum of 5 trucks would mean that the applicant would not proceed at all.  
</t>
    </r>
    <r>
      <rPr>
        <i/>
        <sz val="11"/>
        <color theme="1"/>
        <rFont val="Aptos"/>
        <family val="2"/>
      </rPr>
      <t>Describe any potential limitations or 'critical minimums' that NCTCOG should be aware of.  If there are none, please say "No limits to project scalability."</t>
    </r>
  </si>
  <si>
    <t>Estimated Project Budget Summary</t>
  </si>
  <si>
    <t>RECOMMENDED</t>
  </si>
  <si>
    <r>
      <t>Total amount of NTxZEV Rebate funding requested:</t>
    </r>
    <r>
      <rPr>
        <sz val="11"/>
        <color theme="1"/>
        <rFont val="Aptos"/>
        <family val="2"/>
      </rPr>
      <t xml:space="preserve">
</t>
    </r>
    <r>
      <rPr>
        <i/>
        <sz val="11"/>
        <color theme="1"/>
        <rFont val="Aptos"/>
        <family val="2"/>
      </rPr>
      <t xml:space="preserve">(Automatically calculated based on inputs above) </t>
    </r>
  </si>
  <si>
    <t>Total Approximate Local Contribution/Match:</t>
  </si>
  <si>
    <r>
      <rPr>
        <b/>
        <sz val="11"/>
        <rFont val="Aptos"/>
        <family val="2"/>
      </rPr>
      <t>Total Project Cost:</t>
    </r>
    <r>
      <rPr>
        <sz val="11"/>
        <rFont val="Aptos"/>
        <family val="2"/>
      </rPr>
      <t xml:space="preserve">
</t>
    </r>
    <r>
      <rPr>
        <i/>
        <sz val="11"/>
        <rFont val="Aptos"/>
        <family val="2"/>
      </rPr>
      <t>Should be total cost of all proposed vehicle replacement activities AND the cost of infrastructure installation, including Applicant Contribution/Match and NTxZEV Rebate funding</t>
    </r>
  </si>
  <si>
    <r>
      <t xml:space="preserve">What sources were used to develop the expected project costs? 
</t>
    </r>
    <r>
      <rPr>
        <i/>
        <sz val="11"/>
        <rFont val="Aptos"/>
        <family val="2"/>
      </rPr>
      <t>Applicants ARE RECOMMENDED TO attach at least one price quote for each project type to demonstrate reasonableness of expected costs. Example sources: quotes, estimated costs provided by National Lab of the Rockies assistance, etc.</t>
    </r>
  </si>
  <si>
    <t>Field Name</t>
  </si>
  <si>
    <t>Existing Vehicle to be Replaced Activity Number</t>
  </si>
  <si>
    <t xml:space="preserve">Is this vehicle a part of a group of vehicles (two or more) that will be replaced by a single ZE vehicle? </t>
  </si>
  <si>
    <t xml:space="preserve">Activity Number of Corresponding New Vehicle </t>
  </si>
  <si>
    <t>Vocational Vehicle Type</t>
  </si>
  <si>
    <t>Vehicle Description if Other Vocational Vehicle (optional)</t>
  </si>
  <si>
    <t>Vehicle Class</t>
  </si>
  <si>
    <t>Gross Vehicle Weight Rating (GVWR)</t>
  </si>
  <si>
    <t xml:space="preserve">Vehicle Identification Number (VIN) </t>
  </si>
  <si>
    <t>Vehicle Manufacturer</t>
  </si>
  <si>
    <t>Vehicle Model</t>
  </si>
  <si>
    <t>Vehicle Model Year (VMY)</t>
  </si>
  <si>
    <t>Engine Model Year (EMY)</t>
  </si>
  <si>
    <t>Engine Fuel Type</t>
  </si>
  <si>
    <t xml:space="preserve">Average Annual Miles Traveled per Vehicle For Past Two Years </t>
  </si>
  <si>
    <t xml:space="preserve">Average Annual Idling Hours per Vehicle For Past Two Years </t>
  </si>
  <si>
    <t xml:space="preserve">Average Annual Fuel Use per Vehicle For Past Two Years </t>
  </si>
  <si>
    <t>Planned Vehicle Disposition/ Replacement Process</t>
  </si>
  <si>
    <t xml:space="preserve">If Selling/Donating, Describe How Emissions May Still be Reduced in the NCTCOG Region. </t>
  </si>
  <si>
    <t xml:space="preserve">If Scrapping, Describe the Ownership of the Existing Vehicle to be Replaced </t>
  </si>
  <si>
    <t xml:space="preserve">% of Time Operating in 10 County Ozone Nonattainment Area </t>
  </si>
  <si>
    <r>
      <t xml:space="preserve">% of Time Operating </t>
    </r>
    <r>
      <rPr>
        <b/>
        <sz val="11"/>
        <color theme="1"/>
        <rFont val="Aptos Narrow"/>
        <family val="2"/>
        <scheme val="minor"/>
      </rPr>
      <t>outside</t>
    </r>
    <r>
      <rPr>
        <sz val="11"/>
        <color theme="1"/>
        <rFont val="Aptos Narrow"/>
        <family val="2"/>
        <scheme val="minor"/>
      </rPr>
      <t xml:space="preserve"> the Nonattainment Area but Within NCTCOG (Erath, Hood, Hunt, Navarro, Palo Pinto, and Somervell Counties)</t>
    </r>
  </si>
  <si>
    <r>
      <t xml:space="preserve">% of Time Operating Outside of the NCTCOG Region, but Still </t>
    </r>
    <r>
      <rPr>
        <sz val="11"/>
        <color theme="1"/>
        <rFont val="Aptos Narrow"/>
        <family val="2"/>
        <scheme val="minor"/>
      </rPr>
      <t>Along or Within the Texas Triangle</t>
    </r>
  </si>
  <si>
    <t>% of Time Operating Outside of the NTxZEV Areas of Interest</t>
  </si>
  <si>
    <t>Instructions/
Unit</t>
  </si>
  <si>
    <t xml:space="preserve">Add an Activity Number for Each Existing Vehicle to be Replaced </t>
  </si>
  <si>
    <t xml:space="preserve">Select "Yes" if combining two or more vehicle's mileage/idling hours to meet usage requirements </t>
  </si>
  <si>
    <t>Should match the Activity Number in Part 4- New Vehicle Tab</t>
  </si>
  <si>
    <t>Enter only if selected "Other Vocational Vehicle" for  Vocational Vehicle Type (previous column).
Enter N/A if selected a different Vehicle Vocation Type</t>
  </si>
  <si>
    <t>Enter Vehicle Manufacturer</t>
  </si>
  <si>
    <t>Enter Vehicle Model</t>
  </si>
  <si>
    <t>EMY can be found on the vehicle's Engine Label or Emission Control Label (ECL) located on the engine. Generally, the EMY falls one year behind the VMY</t>
  </si>
  <si>
    <t>Choose from the drop-down menu:</t>
  </si>
  <si>
    <t>The 10 counties in the ozone nonattainment area include: Collin, Dallas, Denton, Ellis, Johnson, Kaufman, Parker, Rockwall, Tarrant, and Wise</t>
  </si>
  <si>
    <r>
      <t xml:space="preserve"> NCTCOG counties that are within NCTCOG's Region but </t>
    </r>
    <r>
      <rPr>
        <b/>
        <i/>
        <sz val="11"/>
        <color theme="1"/>
        <rFont val="Aptos Narrow"/>
        <family val="2"/>
        <scheme val="minor"/>
      </rPr>
      <t>not in the ozone nonattainment area</t>
    </r>
    <r>
      <rPr>
        <i/>
        <sz val="11"/>
        <color theme="1"/>
        <rFont val="Aptos Narrow"/>
        <family val="2"/>
        <scheme val="minor"/>
      </rPr>
      <t xml:space="preserve"> include: Erath, Hood, Hunt, Navarro, Palo Pinto, and Somervell Counties</t>
    </r>
  </si>
  <si>
    <t xml:space="preserve">The Texas Triangle is the area bounded by  Interstate 45 from Dallas to Houston, Interstate 10 from Houston to San Antonio, and Interstate 35 from San Antonio up to Denton, connecting the Austin, Dallas-Fort Worth, Houston, and San Antonio regions. </t>
  </si>
  <si>
    <t xml:space="preserve">Provide any remaining % of operations not occuring within the Texas Triangle.
The total percentage of all 4 of the Primary Place of Performance fields should equal 100%. </t>
  </si>
  <si>
    <t>REQUIRED OR RECOMMENDED</t>
  </si>
  <si>
    <t>REQUIRED</t>
  </si>
  <si>
    <t xml:space="preserve">Examples </t>
  </si>
  <si>
    <t>Yes</t>
  </si>
  <si>
    <t>New Vehicle 1</t>
  </si>
  <si>
    <t xml:space="preserve">Step Van </t>
  </si>
  <si>
    <t>Class 6</t>
  </si>
  <si>
    <t>123456789ABCDEFGH</t>
  </si>
  <si>
    <t>Company 1</t>
  </si>
  <si>
    <t>Model A</t>
  </si>
  <si>
    <t>ULSD (diesel)</t>
  </si>
  <si>
    <t>Scrapped</t>
  </si>
  <si>
    <t xml:space="preserve">N/A; Scrapping </t>
  </si>
  <si>
    <t xml:space="preserve">Vehicle Owned by Applicant </t>
  </si>
  <si>
    <t>987654321EEEEEEEE</t>
  </si>
  <si>
    <t xml:space="preserve">No </t>
  </si>
  <si>
    <t>New Vehicle 2</t>
  </si>
  <si>
    <t>Other Vocational Vehicle</t>
  </si>
  <si>
    <t>Flatbed Truck</t>
  </si>
  <si>
    <t>5555555ABCABCA</t>
  </si>
  <si>
    <t>Company 3</t>
  </si>
  <si>
    <t>Model B</t>
  </si>
  <si>
    <t>Sold</t>
  </si>
  <si>
    <t>Vehicle will be sold to local fire department for use in training for vehicle incidents</t>
  </si>
  <si>
    <t xml:space="preserve">N/A; Selling Vehicle </t>
  </si>
  <si>
    <t xml:space="preserve">Applicant's Existing Vehicles to be Replaced </t>
  </si>
  <si>
    <r>
      <rPr>
        <b/>
        <sz val="11"/>
        <rFont val="Aptos Narrow"/>
        <family val="2"/>
        <scheme val="minor"/>
      </rPr>
      <t xml:space="preserve">Instructions: Complete all fields below for the New Vehicle(s)
</t>
    </r>
    <r>
      <rPr>
        <sz val="11"/>
        <rFont val="Aptos Narrow"/>
        <family val="2"/>
        <scheme val="minor"/>
      </rPr>
      <t xml:space="preserve">Please note: The Vehicle Replacement Activity Number assigned below must match the corresponding Activity Number for the Existing Vehicle to be Replaced in Part 3. Matching numbers will be treated as a single Activity (e.g., Activity 1 = Vehicle Replacement Activity Number 1 on Part 3 AND Vehicle Replacement Activity Number 1 on Part 4). </t>
    </r>
    <r>
      <rPr>
        <b/>
        <sz val="11"/>
        <rFont val="Aptos Narrow"/>
        <family val="2"/>
        <scheme val="minor"/>
      </rPr>
      <t xml:space="preserve">
</t>
    </r>
    <r>
      <rPr>
        <sz val="11"/>
        <rFont val="Aptos Narrow"/>
        <family val="2"/>
        <scheme val="minor"/>
      </rPr>
      <t xml:space="preserve">If more rows for vehicle information are required, please use the insert feature to add rows below the existing rows. </t>
    </r>
  </si>
  <si>
    <t>Expected New Vehicle Information</t>
  </si>
  <si>
    <t>New Vehicle Activity Number</t>
  </si>
  <si>
    <t xml:space="preserve">Activity Number of Corresponding Existing Vehicle to be Replaced </t>
  </si>
  <si>
    <t xml:space="preserve">New Vehicle Fuel Type </t>
  </si>
  <si>
    <t>New Vehicle Owner</t>
  </si>
  <si>
    <t xml:space="preserve">New Vocational Vehicle Type </t>
  </si>
  <si>
    <t>Vehicle Description, if Other Vocational Vehicle</t>
  </si>
  <si>
    <t>New Vehicle Class</t>
  </si>
  <si>
    <t>Total Estimated Vehicle Cost (In Dollars)</t>
  </si>
  <si>
    <t xml:space="preserve">Add an Activity Number for Each New Vehicle </t>
  </si>
  <si>
    <t>Should match the Activity Number(s) in Part 3- Existing Vehicle Tab</t>
  </si>
  <si>
    <t xml:space="preserve">Should be the applicant </t>
  </si>
  <si>
    <t xml:space="preserve">If a quote was submitted for new vehicle, this field should align with the quote. </t>
  </si>
  <si>
    <t xml:space="preserve">REQURED </t>
  </si>
  <si>
    <t>Example</t>
  </si>
  <si>
    <t xml:space="preserve">1.1 and 1.2 </t>
  </si>
  <si>
    <t>Battery Electric</t>
  </si>
  <si>
    <t>XYZ Fleet</t>
  </si>
  <si>
    <t>Step Van</t>
  </si>
  <si>
    <t>Hydrogen Fuel Cell EV</t>
  </si>
  <si>
    <t xml:space="preserve">XYZ Fleet </t>
  </si>
  <si>
    <t>Applicant's Proposed New Vehicle</t>
  </si>
  <si>
    <t>Street Sweeper</t>
  </si>
  <si>
    <t xml:space="preserve">Part 5- Supporting Infrastructure </t>
  </si>
  <si>
    <r>
      <rPr>
        <b/>
        <sz val="12"/>
        <rFont val="Aptos Narrow"/>
        <family val="2"/>
        <scheme val="minor"/>
      </rPr>
      <t>Instructions:</t>
    </r>
    <r>
      <rPr>
        <sz val="12"/>
        <rFont val="Aptos Narrow"/>
        <family val="2"/>
        <scheme val="minor"/>
      </rPr>
      <t xml:space="preserve"> Complete only if requesting funding for supporting infrastructure. Note that any infrastructure for which funding is requested must be installed to support New Vehicles identified in </t>
    </r>
    <r>
      <rPr>
        <b/>
        <sz val="12"/>
        <rFont val="Aptos Narrow"/>
        <family val="2"/>
        <scheme val="minor"/>
      </rPr>
      <t>Part 4</t>
    </r>
    <r>
      <rPr>
        <sz val="12"/>
        <rFont val="Aptos Narrow"/>
        <family val="2"/>
        <scheme val="minor"/>
      </rPr>
      <t xml:space="preserve">. Infrastructure is allowed but is optional.
</t>
    </r>
    <r>
      <rPr>
        <strike/>
        <sz val="12"/>
        <rFont val="Aptos Narrow"/>
        <family val="2"/>
        <scheme val="minor"/>
      </rPr>
      <t xml:space="preserve">
</t>
    </r>
    <r>
      <rPr>
        <i/>
        <sz val="12"/>
        <rFont val="Aptos Narrow"/>
        <family val="2"/>
        <scheme val="minor"/>
      </rPr>
      <t xml:space="preserve">If funding is requested for supporting infrastructure, funding for the installation of distributed energy resources (DER) for the EVSE can be requested as well. Use of DER is not required. The New Vehicle Activity Number assigned in </t>
    </r>
    <r>
      <rPr>
        <b/>
        <i/>
        <sz val="12"/>
        <rFont val="Aptos Narrow"/>
        <family val="2"/>
        <scheme val="minor"/>
      </rPr>
      <t>Part 4</t>
    </r>
    <r>
      <rPr>
        <i/>
        <sz val="12"/>
        <rFont val="Aptos Narrow"/>
        <family val="2"/>
        <scheme val="minor"/>
      </rPr>
      <t xml:space="preserve"> will be associated with the supporting infrastructure. If one infrastructure unit will support multiple 
vehicle replacement activities, list multiple numbers. </t>
    </r>
    <r>
      <rPr>
        <b/>
        <sz val="12"/>
        <rFont val="Aptos Narrow"/>
        <family val="2"/>
        <scheme val="minor"/>
      </rPr>
      <t xml:space="preserve">
</t>
    </r>
    <r>
      <rPr>
        <sz val="12"/>
        <rFont val="Aptos Narrow"/>
        <family val="2"/>
        <scheme val="minor"/>
      </rPr>
      <t xml:space="preserve">If more rows for supporting infrastructure information are required, please use the insert feature to add rows below the existing rows in the tables below, as needed. </t>
    </r>
  </si>
  <si>
    <r>
      <t xml:space="preserve">Are you requesting rebate funding for infrastructure? 
</t>
    </r>
    <r>
      <rPr>
        <i/>
        <sz val="11"/>
        <rFont val="Aptos Narrow"/>
        <family val="2"/>
        <scheme val="minor"/>
      </rPr>
      <t xml:space="preserve">If Yes, complete all </t>
    </r>
    <r>
      <rPr>
        <b/>
        <i/>
        <sz val="11"/>
        <rFont val="Aptos Narrow"/>
        <family val="2"/>
        <scheme val="minor"/>
      </rPr>
      <t xml:space="preserve">REQUIRED </t>
    </r>
    <r>
      <rPr>
        <i/>
        <sz val="11"/>
        <rFont val="Aptos Narrow"/>
        <family val="2"/>
        <scheme val="minor"/>
      </rPr>
      <t>fields in this table.</t>
    </r>
  </si>
  <si>
    <t xml:space="preserve">Infrastructure Information </t>
  </si>
  <si>
    <t xml:space="preserve">Corresponding New Vehicle Activity Number(s) </t>
  </si>
  <si>
    <t>Infrastructure Type</t>
  </si>
  <si>
    <r>
      <t>Manufacturer (</t>
    </r>
    <r>
      <rPr>
        <sz val="11"/>
        <color theme="1"/>
        <rFont val="Aptos Narrow"/>
        <family val="2"/>
        <scheme val="minor"/>
      </rPr>
      <t xml:space="preserve">If Known, Optional) </t>
    </r>
  </si>
  <si>
    <t xml:space="preserve">Infrastructure  Address </t>
  </si>
  <si>
    <t>Complete fields based on Activity Numbers from Part  4</t>
  </si>
  <si>
    <t xml:space="preserve">Enter the name of the expected manufacturer </t>
  </si>
  <si>
    <t xml:space="preserve">Enter the full street address of where the infrastructure is expected to be located, including the Street Address, City, State, and Zip Code </t>
  </si>
  <si>
    <t>EVSE - AC Level 2</t>
  </si>
  <si>
    <t xml:space="preserve">xyzzy company </t>
  </si>
  <si>
    <t>123 Street, City ABC, TX, 00000</t>
  </si>
  <si>
    <t>Applicant's Requested Infrastructure</t>
  </si>
  <si>
    <r>
      <t xml:space="preserve">Are you requesting rebate funding for Distributed Energy Resources to Support EVSE?
</t>
    </r>
    <r>
      <rPr>
        <i/>
        <sz val="11"/>
        <rFont val="Aptos Narrow"/>
        <family val="2"/>
        <scheme val="minor"/>
      </rPr>
      <t xml:space="preserve">If Yes, complete all </t>
    </r>
    <r>
      <rPr>
        <b/>
        <i/>
        <sz val="11"/>
        <rFont val="Aptos Narrow"/>
        <family val="2"/>
        <scheme val="minor"/>
      </rPr>
      <t>REQUIRED</t>
    </r>
    <r>
      <rPr>
        <i/>
        <sz val="11"/>
        <rFont val="Aptos Narrow"/>
        <family val="2"/>
        <scheme val="minor"/>
      </rPr>
      <t xml:space="preserve"> fields in this table.</t>
    </r>
  </si>
  <si>
    <t>Distributed Energy Resource Information (only eligible if supporting EVSE)</t>
  </si>
  <si>
    <t xml:space="preserve">Corresponding EVSE Address </t>
  </si>
  <si>
    <t>Type of DER</t>
  </si>
  <si>
    <t xml:space="preserve">DER Address </t>
  </si>
  <si>
    <t>Instructions/Unit</t>
  </si>
  <si>
    <t>Must be located at the same address as an EVSE requested above</t>
  </si>
  <si>
    <t>BESS</t>
  </si>
  <si>
    <t>Applicant's Requested Distributed Energy Resources</t>
  </si>
  <si>
    <t xml:space="preserve">Part 6 - Project Feasibility and Sustainability </t>
  </si>
  <si>
    <r>
      <rPr>
        <b/>
        <sz val="11"/>
        <rFont val="Aptos Narrow"/>
        <family val="2"/>
        <scheme val="minor"/>
      </rPr>
      <t>Instructions:</t>
    </r>
    <r>
      <rPr>
        <sz val="11"/>
        <rFont val="Aptos Narrow"/>
        <family val="2"/>
        <scheme val="minor"/>
      </rPr>
      <t xml:space="preserve"> Complete all fields in Part 6. Information from this section will be used in project scoring as detailed in  the Scoring Criteria Section of the Guidelines. </t>
    </r>
  </si>
  <si>
    <t>Feasibility and Risk - Up to 25 points</t>
  </si>
  <si>
    <t>2. Describe your plan for implementation. Refer to the Scoring Criteria Section of the Guidelines for specific items that should be addressed.</t>
  </si>
  <si>
    <t>3. Describe if your project(s) include measures that will mitigate damage to vehicle(s) and/or infrastructure and ensure operation is maintained for the Activity Life of the project. Refer to the Scoring Criteria Section of the Guidelines for specific items that should be addressed.</t>
  </si>
  <si>
    <t>Long-Term Sustainability Efforts - Up to 15 points</t>
  </si>
  <si>
    <t>4. Describe how this project fits into any broader environmental or sustainability planning efforts your entity has. Refer to the Scoring Criteria Section of the Guidelines for specific items that should be addressed.</t>
  </si>
  <si>
    <t>5. Describe any strategies or measures your entity will implement to reduce or mitigate electrical grid impacts or use distributed energy resources. Refer to the Scoring Criteria Section of the Guidelines for specific items that should be addressed.</t>
  </si>
  <si>
    <t>Progress</t>
  </si>
  <si>
    <t>All Classes</t>
  </si>
  <si>
    <t>Upgrade</t>
  </si>
  <si>
    <t>Old Fuel</t>
  </si>
  <si>
    <t xml:space="preserve">Applying for BEV or Hydrogen? </t>
  </si>
  <si>
    <t>Quarterly</t>
  </si>
  <si>
    <t>Biannually</t>
  </si>
  <si>
    <t>Select Status</t>
  </si>
  <si>
    <t>State</t>
  </si>
  <si>
    <t>Abbreviation</t>
  </si>
  <si>
    <t>Applicant Self-Cert Status</t>
  </si>
  <si>
    <t>Electrician Certification</t>
  </si>
  <si>
    <t>Infrastructure Waiver</t>
  </si>
  <si>
    <t>Types of DERs</t>
  </si>
  <si>
    <t>Amendments</t>
  </si>
  <si>
    <t>Vehicle Type (a.k.a Target Fleet)</t>
  </si>
  <si>
    <t>Vocation (type of work)</t>
  </si>
  <si>
    <t>Sector (industry)</t>
  </si>
  <si>
    <t>BABA Compliance</t>
  </si>
  <si>
    <t>Is this infrastructure BABA Complaint?</t>
  </si>
  <si>
    <t>BABA Vehicle Fields</t>
  </si>
  <si>
    <t>Is this vehicle BABA Compliant</t>
  </si>
  <si>
    <t>Vehicle Waiver</t>
  </si>
  <si>
    <t>Funding Source for EVSE Equipment
(Select all that apply)</t>
  </si>
  <si>
    <t>New Vehicle ID</t>
  </si>
  <si>
    <t>EPA Form Number</t>
  </si>
  <si>
    <t>OMB Control Number</t>
  </si>
  <si>
    <t>Expiration Date</t>
  </si>
  <si>
    <t>Form Version (EPA Internal Use)</t>
  </si>
  <si>
    <t>Form Version Description (EPA Internal Use)</t>
  </si>
  <si>
    <t xml:space="preserve">AC added </t>
  </si>
  <si>
    <t xml:space="preserve">Place of Performance </t>
  </si>
  <si>
    <t xml:space="preserve">Yes </t>
  </si>
  <si>
    <t>Please select reporting quarter.</t>
  </si>
  <si>
    <t>Jan. to Jun. 2024</t>
  </si>
  <si>
    <t>Alaska</t>
  </si>
  <si>
    <t>AK</t>
  </si>
  <si>
    <t>Yes - Title I</t>
  </si>
  <si>
    <t>Yes - Certification from EVITP</t>
  </si>
  <si>
    <t>No - Infrastructure meets all BABA requirements</t>
  </si>
  <si>
    <t>(Select Amendment Type)</t>
  </si>
  <si>
    <t>Target Fleet for CHDV NOFO</t>
  </si>
  <si>
    <t>Delivery</t>
  </si>
  <si>
    <t>Agriculture</t>
  </si>
  <si>
    <t>Yes - This Infrastructure is BABA Compliant</t>
  </si>
  <si>
    <t>Yes - This infrastructure is BABA compliant</t>
  </si>
  <si>
    <t>Yes - This vehicle is BABA compliant</t>
  </si>
  <si>
    <t>No - Vehicle meets all BABA requirements</t>
  </si>
  <si>
    <t>Federal</t>
  </si>
  <si>
    <t>Lithium Nickel Cobalt Aluminum (Li-NCA)</t>
  </si>
  <si>
    <t>5900-683</t>
  </si>
  <si>
    <t>2060-0754</t>
  </si>
  <si>
    <t>v_2025.09.19</t>
  </si>
  <si>
    <t>Post-OMB Approval (2793.02)</t>
  </si>
  <si>
    <t>In the 10-county ozone nonattainment area</t>
  </si>
  <si>
    <t>Not Yet Started</t>
  </si>
  <si>
    <t>Class 7</t>
  </si>
  <si>
    <t xml:space="preserve">Gasoline </t>
  </si>
  <si>
    <t>No</t>
  </si>
  <si>
    <t>Oct. to Dec. 2023</t>
  </si>
  <si>
    <t>Jul. to Dec. 2024</t>
  </si>
  <si>
    <t>Not yet started</t>
  </si>
  <si>
    <t>Alabama</t>
  </si>
  <si>
    <t>AL</t>
  </si>
  <si>
    <t>Yes - Large SD with 80% Title I</t>
  </si>
  <si>
    <t>Yes - Certificate from a registered apprenticeship program</t>
  </si>
  <si>
    <t>Yes - EPA's De Minimis Waiver</t>
  </si>
  <si>
    <t>On-Site Solar</t>
  </si>
  <si>
    <t>Number of Electric Vehicles</t>
  </si>
  <si>
    <t>Refuse Hauler</t>
  </si>
  <si>
    <t>Drayage</t>
  </si>
  <si>
    <t>Airport</t>
  </si>
  <si>
    <t xml:space="preserve">A waiver is being used to fulfill BABA compliance </t>
  </si>
  <si>
    <t>Exempt: School Bus</t>
  </si>
  <si>
    <t>No - A waiver will be used to fulfill BABA compliance</t>
  </si>
  <si>
    <t>N/A - This vehicle is exempt</t>
  </si>
  <si>
    <t>Applicant</t>
  </si>
  <si>
    <t>Lithium Nickel Manganese Cobalt (Li-NMC)</t>
  </si>
  <si>
    <t>In the NCTCOG region</t>
  </si>
  <si>
    <t>In Progress</t>
  </si>
  <si>
    <t>Compressed Natural Gas (CNG)</t>
  </si>
  <si>
    <t>Jan. to Mar. 2024</t>
  </si>
  <si>
    <t>Jan. to Jun. 2025</t>
  </si>
  <si>
    <t>In-Progress</t>
  </si>
  <si>
    <t>Arkansas</t>
  </si>
  <si>
    <t>AR</t>
  </si>
  <si>
    <t>Yes - Large SD with sub-group of Title I</t>
  </si>
  <si>
    <t>Yes - EPA's Small Project Waiver</t>
  </si>
  <si>
    <t>On-Site Wind</t>
  </si>
  <si>
    <t>Number of AC Level 2 Chargers</t>
  </si>
  <si>
    <t>School Bus</t>
  </si>
  <si>
    <t>Emergency</t>
  </si>
  <si>
    <t>Construction</t>
  </si>
  <si>
    <t>NA</t>
  </si>
  <si>
    <t>Exempt: Emergency response vehicle</t>
  </si>
  <si>
    <t>New Vehicle 3</t>
  </si>
  <si>
    <t>Lithium Cobalt Oxide (LCO)</t>
  </si>
  <si>
    <t xml:space="preserve">In the Texas Triangle </t>
  </si>
  <si>
    <t>Completed</t>
  </si>
  <si>
    <t>LNG</t>
  </si>
  <si>
    <t>Apr. to Jun. 2024</t>
  </si>
  <si>
    <t>Jul. to Dec. 2025</t>
  </si>
  <si>
    <t>American Samoa</t>
  </si>
  <si>
    <t>AS</t>
  </si>
  <si>
    <t xml:space="preserve"> Not Applicable</t>
  </si>
  <si>
    <t>Yes - EPA's Pacific Island Territories General Applicability Waiver</t>
  </si>
  <si>
    <t>BESS with On-Site Solar</t>
  </si>
  <si>
    <t>Number of DC Level 3 Chargers</t>
  </si>
  <si>
    <t>Septic Truck or Bucket Truck</t>
  </si>
  <si>
    <t>Long Haul</t>
  </si>
  <si>
    <t xml:space="preserve">County Operations </t>
  </si>
  <si>
    <t>Local</t>
  </si>
  <si>
    <t>New Vehicle 4</t>
  </si>
  <si>
    <t>Lithium Manganese Oxide (LMO)</t>
  </si>
  <si>
    <t>In the State of Texas</t>
  </si>
  <si>
    <t>LPG/Propane</t>
  </si>
  <si>
    <t>Jul. to Sep. 2024</t>
  </si>
  <si>
    <t>Jan. to Jun. 2026</t>
  </si>
  <si>
    <t>Arizona</t>
  </si>
  <si>
    <t>AZ</t>
  </si>
  <si>
    <t>Yes - Project-Level Waiver</t>
  </si>
  <si>
    <t>BESS with On-Site Wind</t>
  </si>
  <si>
    <t>Federal Funds for Electric Vehicles</t>
  </si>
  <si>
    <t>Other</t>
  </si>
  <si>
    <t>Freight</t>
  </si>
  <si>
    <t>New Vehicle 5</t>
  </si>
  <si>
    <t>Lithium Iron Phosphate (LFP)</t>
  </si>
  <si>
    <t>Outside the State of Texas</t>
  </si>
  <si>
    <t xml:space="preserve">Diesel - Hybrid </t>
  </si>
  <si>
    <t>Oct. to Dec. 2024</t>
  </si>
  <si>
    <t>Jul. to Dec. 2026</t>
  </si>
  <si>
    <t>Select Quarter</t>
  </si>
  <si>
    <t>California</t>
  </si>
  <si>
    <t>CA</t>
  </si>
  <si>
    <t>Yes - Other EPA Waiver</t>
  </si>
  <si>
    <t>Federal Funds for AC Level 2 Chargers</t>
  </si>
  <si>
    <t>Straight/Box Truck</t>
  </si>
  <si>
    <t>Industrial</t>
  </si>
  <si>
    <t>Program Income</t>
  </si>
  <si>
    <t>New Vehicle 6</t>
  </si>
  <si>
    <t>Lithium Titanate oxide (LTO)</t>
  </si>
  <si>
    <t>The vehicle does not operate in another location</t>
  </si>
  <si>
    <t xml:space="preserve">Gasoline - Hybrid </t>
  </si>
  <si>
    <t>Jan. to Mar. 2025</t>
  </si>
  <si>
    <t>Jan. to Jun. 2027</t>
  </si>
  <si>
    <t>Colorado</t>
  </si>
  <si>
    <t>CO</t>
  </si>
  <si>
    <t>Federal Funds for DC Level 3 Chargers</t>
  </si>
  <si>
    <t>Mining</t>
  </si>
  <si>
    <t>New Vehicle 7</t>
  </si>
  <si>
    <t>Nickel Metal Hydride (NiMH)</t>
  </si>
  <si>
    <t>Apr. to Jun. 2025</t>
  </si>
  <si>
    <t>Jul. to Dec. 2027</t>
  </si>
  <si>
    <t>2023 - Q4 (Oct. to Dec.)</t>
  </si>
  <si>
    <t>Connecticut</t>
  </si>
  <si>
    <t>CT</t>
  </si>
  <si>
    <t>Number of Hydrogen Vehicles</t>
  </si>
  <si>
    <t>Transit Bus</t>
  </si>
  <si>
    <t>Shuttle Bus</t>
  </si>
  <si>
    <t>Municipal</t>
  </si>
  <si>
    <t>New Vehicle 8</t>
  </si>
  <si>
    <t>Nickel Cadmium (NiCd)</t>
  </si>
  <si>
    <t>Scrap Ownership</t>
  </si>
  <si>
    <t>(Select Year)</t>
  </si>
  <si>
    <t>Jul. to Sep. 2025</t>
  </si>
  <si>
    <t>2024 - Q1 (Jan. to Mar.)</t>
  </si>
  <si>
    <t>District of Columbia</t>
  </si>
  <si>
    <t>DC</t>
  </si>
  <si>
    <t>Federal Funds for Hydrogen Vehicles</t>
  </si>
  <si>
    <t>Port</t>
  </si>
  <si>
    <t>New Vehicle 9</t>
  </si>
  <si>
    <t>Lead Acid (Pb)</t>
  </si>
  <si>
    <t>Scrap - vehicle owned by applicant</t>
  </si>
  <si>
    <t>Year 1 Update</t>
  </si>
  <si>
    <t>Oct. to Dec. 2025</t>
  </si>
  <si>
    <t>2024 - Q2 (Apr. to Jun.)</t>
  </si>
  <si>
    <t>Delaware</t>
  </si>
  <si>
    <t>DE</t>
  </si>
  <si>
    <t>Federal Funds for Hydrogen Fueling Infrastructure</t>
  </si>
  <si>
    <t>Utility</t>
  </si>
  <si>
    <t>Railyard</t>
  </si>
  <si>
    <t>New Vehicle 10</t>
  </si>
  <si>
    <t>Scrap - vehicle identified, but owned by another entity</t>
  </si>
  <si>
    <t>Year 2 Update</t>
  </si>
  <si>
    <t>Jan. to Mar. 2026</t>
  </si>
  <si>
    <t>2024 - Q3 (Jul. to Sep.)</t>
  </si>
  <si>
    <t>Florida</t>
  </si>
  <si>
    <t>FL</t>
  </si>
  <si>
    <t>Number of Other Eligible Infrastructure Components</t>
  </si>
  <si>
    <t>School District</t>
  </si>
  <si>
    <t>New Vehicle 11</t>
  </si>
  <si>
    <t>Scrap - vehicle not identified, but will be identified, acquired, and scrapped by end of project</t>
  </si>
  <si>
    <t>Year 3 Update</t>
  </si>
  <si>
    <t>Apr. to Jun. 2026</t>
  </si>
  <si>
    <t>2024 - Q4 (Oct. to Dec.)</t>
  </si>
  <si>
    <t>Georgia</t>
  </si>
  <si>
    <t>GA</t>
  </si>
  <si>
    <t>Federal Funds for Other Eligible Infrastructure Components</t>
  </si>
  <si>
    <t>State Agency</t>
  </si>
  <si>
    <t>New Vehicle 12</t>
  </si>
  <si>
    <t>Year 4 Update</t>
  </si>
  <si>
    <t>Jul. to Sep. 2026</t>
  </si>
  <si>
    <t>2025 - Q1 (Jan. to Mar.)</t>
  </si>
  <si>
    <t>Guam</t>
  </si>
  <si>
    <t>GU</t>
  </si>
  <si>
    <t>Other Activity in Approved Workplan</t>
  </si>
  <si>
    <t>Transit</t>
  </si>
  <si>
    <t>New Vehicle 13</t>
  </si>
  <si>
    <t>H2 Infra</t>
  </si>
  <si>
    <t>None</t>
  </si>
  <si>
    <t>Oct. to Dec. 2026</t>
  </si>
  <si>
    <t>2025 - Q2 (Apr. to Jun.)</t>
  </si>
  <si>
    <t>Hawaii</t>
  </si>
  <si>
    <t>HI</t>
  </si>
  <si>
    <t xml:space="preserve">University </t>
  </si>
  <si>
    <t>New Vehicle 14</t>
  </si>
  <si>
    <t>Renewable</t>
  </si>
  <si>
    <t>2025 - Q3 (Jul. to Sep.)</t>
  </si>
  <si>
    <t>Iowa</t>
  </si>
  <si>
    <t>IA</t>
  </si>
  <si>
    <t>New Vehicle 15</t>
  </si>
  <si>
    <t>Non-renewable</t>
  </si>
  <si>
    <t>CHDV Grant FY2023</t>
  </si>
  <si>
    <t>2025 - Q4 (Oct. to Dec.)</t>
  </si>
  <si>
    <t>Idaho</t>
  </si>
  <si>
    <t>ID</t>
  </si>
  <si>
    <t>New Vehicle 16</t>
  </si>
  <si>
    <t>CHDV Grant FY2024</t>
  </si>
  <si>
    <t>2026 - Q1 (Jan. to Mar.)</t>
  </si>
  <si>
    <t>Illinois</t>
  </si>
  <si>
    <t>IL</t>
  </si>
  <si>
    <t>Initial Dropdown Options</t>
  </si>
  <si>
    <t>New Vehicle 17</t>
  </si>
  <si>
    <t>CHDV Grant FY2025</t>
  </si>
  <si>
    <t>2026 - Q2 (Apr. to Jun.)</t>
  </si>
  <si>
    <t>Indiana</t>
  </si>
  <si>
    <t>IN</t>
  </si>
  <si>
    <t>Long Haul - Combination</t>
  </si>
  <si>
    <t>New Vehicle 18</t>
  </si>
  <si>
    <t>CHDV Grant FY2026</t>
  </si>
  <si>
    <t>2026 - Q3 (Jul. to Sep.)</t>
  </si>
  <si>
    <t>Kansas</t>
  </si>
  <si>
    <t>KS</t>
  </si>
  <si>
    <t>Long Haul - Single Unit</t>
  </si>
  <si>
    <t>New Vehicle 19</t>
  </si>
  <si>
    <t>EVSE - DC Fast Charge</t>
  </si>
  <si>
    <t>CHDV Grant FY2027</t>
  </si>
  <si>
    <t>2026 - Q4 (Oct. to Dec.)</t>
  </si>
  <si>
    <t>Kentucky</t>
  </si>
  <si>
    <t>KY</t>
  </si>
  <si>
    <t>New Vehicle 20</t>
  </si>
  <si>
    <t>Hydrogen - Gas</t>
  </si>
  <si>
    <t>CHDV Grant FY2028</t>
  </si>
  <si>
    <t>Louisiana</t>
  </si>
  <si>
    <t>LA</t>
  </si>
  <si>
    <t>New Vehicle 21</t>
  </si>
  <si>
    <t>Hydrogen - Liquid</t>
  </si>
  <si>
    <t>CHDV Grant FY2029</t>
  </si>
  <si>
    <t>Massachusetts</t>
  </si>
  <si>
    <t>MA</t>
  </si>
  <si>
    <t>Short Haul - Combination</t>
  </si>
  <si>
    <t>New Vehicle 22</t>
  </si>
  <si>
    <t>CHDV Grant FY2030</t>
  </si>
  <si>
    <t>Maryland</t>
  </si>
  <si>
    <t>MD</t>
  </si>
  <si>
    <t>Short Haul - Single Unit</t>
  </si>
  <si>
    <t>New Vehicle 23</t>
  </si>
  <si>
    <t>Maine</t>
  </si>
  <si>
    <t>ME</t>
  </si>
  <si>
    <t>New Vehicle 24</t>
  </si>
  <si>
    <t>Michigan</t>
  </si>
  <si>
    <t>MI</t>
  </si>
  <si>
    <t>New Vehicle 25</t>
  </si>
  <si>
    <t>Minnesota</t>
  </si>
  <si>
    <t>MN</t>
  </si>
  <si>
    <t>New Vehicle 26</t>
  </si>
  <si>
    <t>Missouri</t>
  </si>
  <si>
    <t>MO</t>
  </si>
  <si>
    <t>New Vehicle 27</t>
  </si>
  <si>
    <t>Commonwealth of the Northern Mariana Islands</t>
  </si>
  <si>
    <t>MP</t>
  </si>
  <si>
    <t>New Vehicle 28</t>
  </si>
  <si>
    <t>Mississippi</t>
  </si>
  <si>
    <t>MS</t>
  </si>
  <si>
    <t>New Vehicle 29</t>
  </si>
  <si>
    <t>Montana</t>
  </si>
  <si>
    <t>MT</t>
  </si>
  <si>
    <t>New Vehicle 30</t>
  </si>
  <si>
    <t>North Carolina</t>
  </si>
  <si>
    <t>NC</t>
  </si>
  <si>
    <t>New Vehicle 31</t>
  </si>
  <si>
    <t>North Dakota</t>
  </si>
  <si>
    <t>ND</t>
  </si>
  <si>
    <t>New Vehicle 32</t>
  </si>
  <si>
    <t>Nebraska</t>
  </si>
  <si>
    <t>NE</t>
  </si>
  <si>
    <t>New Vehicle 33</t>
  </si>
  <si>
    <t>New Hampshire</t>
  </si>
  <si>
    <t>NH</t>
  </si>
  <si>
    <t>New Vehicle 34</t>
  </si>
  <si>
    <t>New Jersey</t>
  </si>
  <si>
    <t>NJ</t>
  </si>
  <si>
    <t>New Vehicle 35</t>
  </si>
  <si>
    <t>New Mexico</t>
  </si>
  <si>
    <t>NM</t>
  </si>
  <si>
    <t>New Vehicle 36</t>
  </si>
  <si>
    <t>Nevada</t>
  </si>
  <si>
    <t>NV</t>
  </si>
  <si>
    <t>New Vehicle 37</t>
  </si>
  <si>
    <t>New York</t>
  </si>
  <si>
    <t>NY</t>
  </si>
  <si>
    <t>New Vehicle 38</t>
  </si>
  <si>
    <t>Ohio</t>
  </si>
  <si>
    <t>OH</t>
  </si>
  <si>
    <t>New Vehicle 39</t>
  </si>
  <si>
    <t>Oklahoma</t>
  </si>
  <si>
    <t>OK</t>
  </si>
  <si>
    <t>New Vehicle 40</t>
  </si>
  <si>
    <t>Oregon</t>
  </si>
  <si>
    <t>OR</t>
  </si>
  <si>
    <t>New Vehicle 41</t>
  </si>
  <si>
    <t>Pennsylvania</t>
  </si>
  <si>
    <t>PA</t>
  </si>
  <si>
    <t>New Vehicle 42</t>
  </si>
  <si>
    <t>Puerto Rico</t>
  </si>
  <si>
    <t>PR</t>
  </si>
  <si>
    <t>New Vehicle 43</t>
  </si>
  <si>
    <t>Rhode Island</t>
  </si>
  <si>
    <t>RI</t>
  </si>
  <si>
    <t>New Vehicle 44</t>
  </si>
  <si>
    <t>South Carolina</t>
  </si>
  <si>
    <t>SC</t>
  </si>
  <si>
    <t>New Vehicle 45</t>
  </si>
  <si>
    <t>South Dakota</t>
  </si>
  <si>
    <t>SD</t>
  </si>
  <si>
    <t>New Vehicle 46</t>
  </si>
  <si>
    <t>Tennessee</t>
  </si>
  <si>
    <t>TN</t>
  </si>
  <si>
    <t>New Vehicle 47</t>
  </si>
  <si>
    <t>Texas</t>
  </si>
  <si>
    <t>TX</t>
  </si>
  <si>
    <t>New Vehicle 48</t>
  </si>
  <si>
    <t>Utah</t>
  </si>
  <si>
    <t>UT</t>
  </si>
  <si>
    <t>New Vehicle 49</t>
  </si>
  <si>
    <t>Virginia</t>
  </si>
  <si>
    <t>VA</t>
  </si>
  <si>
    <t>New Vehicle 50</t>
  </si>
  <si>
    <t>United States Virgin Islands</t>
  </si>
  <si>
    <t>VI</t>
  </si>
  <si>
    <t>New Vehicle 51</t>
  </si>
  <si>
    <t>Vermont</t>
  </si>
  <si>
    <t>VT</t>
  </si>
  <si>
    <t>New Vehicle 52</t>
  </si>
  <si>
    <t>Washington</t>
  </si>
  <si>
    <t>WA</t>
  </si>
  <si>
    <t>New Vehicle 53</t>
  </si>
  <si>
    <t>Wisconsin</t>
  </si>
  <si>
    <t>WI</t>
  </si>
  <si>
    <t>New Vehicle 54</t>
  </si>
  <si>
    <t>West Virginia</t>
  </si>
  <si>
    <t>WV</t>
  </si>
  <si>
    <t>New Vehicle 55</t>
  </si>
  <si>
    <t>Wyoming</t>
  </si>
  <si>
    <t>WY</t>
  </si>
  <si>
    <t>New Vehicle 56</t>
  </si>
  <si>
    <t>Third-Party Preparation</t>
  </si>
  <si>
    <r>
      <t xml:space="preserve">Was this application substantially completed or otherwise prepared by a third party, including a consultant, dealer, or other person not employed by the applicant?  
</t>
    </r>
    <r>
      <rPr>
        <i/>
        <sz val="11"/>
        <color theme="1"/>
        <rFont val="Aptos Narrow"/>
        <family val="2"/>
        <scheme val="minor"/>
      </rPr>
      <t>Enter Yes/No</t>
    </r>
  </si>
  <si>
    <t>If yes, I certify that I have read the complete application after all forms and information were completed. I agree with the information provided, and the date provided below is the date I signed the form. Failure to sign the application or signing it with a false statement may make the submission or any resulting contracts voidable.</t>
  </si>
  <si>
    <t xml:space="preserve">Name of Authorized Official </t>
  </si>
  <si>
    <t>Title</t>
  </si>
  <si>
    <t xml:space="preserve">Third-Party Preparer's Information </t>
  </si>
  <si>
    <t>Name:</t>
  </si>
  <si>
    <t>Company Name:</t>
  </si>
  <si>
    <t>Address:</t>
  </si>
  <si>
    <t xml:space="preserve">Phone Number: </t>
  </si>
  <si>
    <t>Mechanic Assurances</t>
  </si>
  <si>
    <t>I hereby certify that all existing vehicles to be replaced are in good condition, fully operational, and are capable of performing the primary function of the vehicle.</t>
  </si>
  <si>
    <t>Organization:</t>
  </si>
  <si>
    <t>Applicant Acknowledgements, Certifications, and Assurances</t>
  </si>
  <si>
    <t>I certify that the following statements are true regarding this application:</t>
  </si>
  <si>
    <t xml:space="preserve">Project Contact Initials </t>
  </si>
  <si>
    <t>The existing vehicle(s) to be replaced has accumulated at least 7,000 miles/year OR 500 idling hours/year for each of the two years prior to replacement.</t>
  </si>
  <si>
    <t xml:space="preserve">I understand that my organization is responsible for paying all costs for an activity beyond what is funded through the NTxZEV CFP, and that these costs will be used to provide the Applicant Contribution/Match for the NTxZEV CFP. </t>
  </si>
  <si>
    <t>I understand that no other public financial assistance (i.e. federal funding or state funding) can be used to partially or fully fund an activity that is receiving NTxZEV Project funding.</t>
  </si>
  <si>
    <t>I understand that any infrastructure projects must be built within the 16-County NCTCOG region.</t>
  </si>
  <si>
    <t>I understand that any infrastructure projects must comply with Davis-Bacon and Related Acts.</t>
  </si>
  <si>
    <t xml:space="preserve">I have read, understand, and agree with the terms of the NCTCOG North Texas Zero Emissions Vehicles Call for Projects Guidelines. </t>
  </si>
  <si>
    <t>I hereby certify that, to the best of my knowledge and belief, all information provided in this application and any attachments is true and correct. I further certify that I have read the complete application after all forms and information were completed. I agree with the information provided, and the date provided below is the date I signed the form</t>
  </si>
  <si>
    <t>Signature (Project Contact):</t>
  </si>
  <si>
    <t>Date:</t>
  </si>
  <si>
    <t>Authorized Official</t>
  </si>
  <si>
    <r>
      <rPr>
        <sz val="11"/>
        <color theme="1"/>
        <rFont val="Aptos Narrow"/>
        <family val="2"/>
        <scheme val="minor"/>
      </rPr>
      <t xml:space="preserve">I have read, understand, and agree with the terms of the NCTCOG North Texas Zero Emissions Vehicles Call for Projects Guidelines. I hereby certify that, to the best of my knowledge and belief, all information provided in this application, the submitted risk assessment, and any attachments is true and correct. I further certify that I have read the complete application after all forms and information were completed. I agree with the information provided, and the date provided below is the date I signed the form. </t>
    </r>
    <r>
      <rPr>
        <strike/>
        <sz val="11"/>
        <color theme="1"/>
        <rFont val="Aptos Narrow"/>
        <family val="2"/>
        <scheme val="minor"/>
      </rPr>
      <t xml:space="preserve">
</t>
    </r>
    <r>
      <rPr>
        <sz val="11"/>
        <color theme="1"/>
        <rFont val="Aptos Narrow"/>
        <family val="2"/>
        <scheme val="minor"/>
      </rPr>
      <t xml:space="preserve">
I understand that I am formally submitting an application on behalf of the applicant for rebate funding and am authorized to do so. I also understand that submission of an application is not a guarantee of funding and that rebate awards are subject to the availability of funds. 
In addition, I understand that prior to incorporating these forms and information into a rebate contract, the data and information may be revised by the NCTCOG for accuracy and that my acceptance of an agreement will constitute agreement with those revisions. In addition, I acknowledge that emissions reductions provided by each Activity shall be used by the NCTCOG to meet air quality requirements and goals, and that I may not utilize emissions reductions to satisfy other air quality commitments as long as a federal interest remains in the vehicle/equipment unless otherwise agreed to by NCTCOG.</t>
    </r>
  </si>
  <si>
    <t>Signature (Authorized Official):</t>
  </si>
  <si>
    <t>Data Validation List / XLOOKUP Table</t>
  </si>
  <si>
    <t>Vehicle Type</t>
  </si>
  <si>
    <t>Vehicle Vocations</t>
  </si>
  <si>
    <t>Federal Cost Share</t>
  </si>
  <si>
    <t>$ Funding Cap</t>
  </si>
  <si>
    <t>BEV</t>
  </si>
  <si>
    <t>BEV Straight/Box Truck</t>
  </si>
  <si>
    <t>BEV Step Van</t>
  </si>
  <si>
    <t>BEV Septic Truck or Bucket Truck</t>
  </si>
  <si>
    <t>BEV Other Vocational Vehicle</t>
  </si>
  <si>
    <t>BEV Refuse Hauler</t>
  </si>
  <si>
    <t>BEV Street Sweeper</t>
  </si>
  <si>
    <t>BEV Transit Bus</t>
  </si>
  <si>
    <t>BEV School Bus</t>
  </si>
  <si>
    <t>FCEV</t>
  </si>
  <si>
    <t>FCEV Straight/Box Truck</t>
  </si>
  <si>
    <t>FCEV Step Van</t>
  </si>
  <si>
    <t>FCEV Septic or Bucket Truck</t>
  </si>
  <si>
    <t>FCEV Other Vocational Vehicle</t>
  </si>
  <si>
    <t>FCEV Refuse Hauler</t>
  </si>
  <si>
    <t>FCEV Street Sweeper</t>
  </si>
  <si>
    <t>FCEV Transit Bus</t>
  </si>
  <si>
    <t>New Vehicle Fuel Type</t>
  </si>
  <si>
    <t>New Vocational Vehicle Type</t>
  </si>
  <si>
    <t>Combined</t>
  </si>
  <si>
    <t>Total Cost ($) for Vehicle</t>
  </si>
  <si>
    <t>Federal Cost Share (%)</t>
  </si>
  <si>
    <t>Funding Cost Share ($)</t>
  </si>
  <si>
    <t>Total Allowable Rebate Funding Requested ($)</t>
  </si>
  <si>
    <t>Limited By</t>
  </si>
  <si>
    <t>Application Deadline: Every 3rd Friday of the month at 5:00 PM Central Time, until all funds are exhausted. See the Schedule Section of the Guidelines</t>
  </si>
  <si>
    <r>
      <rPr>
        <b/>
        <sz val="11"/>
        <rFont val="Aptos Narrow"/>
        <family val="2"/>
        <scheme val="minor"/>
      </rPr>
      <t xml:space="preserve">Required Attachments (for all applications):
</t>
    </r>
    <r>
      <rPr>
        <sz val="11"/>
        <rFont val="Aptos Narrow"/>
        <family val="2"/>
        <scheme val="minor"/>
      </rPr>
      <t xml:space="preserve">- Signed Copy of Clean Fleet Policy; or documentation of current fleet policy consistent with NCTCOG's Clean Fleet Policy (if not already on file). Note, if providing an organization's fleet policy that is believed to be consistent with NCTCOG's Clean Fleet Policy, this can either be attached or it can be linked in Part 1- Applicant Profile
- Documentation of operations for each Existing Vehicle to be Replaced demonstrating it meets usage requirements. See Eligible Activities Section of the NTxZEV CFP Guidelines for more information.
</t>
    </r>
    <r>
      <rPr>
        <b/>
        <sz val="11"/>
        <rFont val="Aptos Narrow"/>
        <family val="2"/>
        <scheme val="minor"/>
      </rPr>
      <t xml:space="preserve">Recommended Attachments (for all applications): </t>
    </r>
    <r>
      <rPr>
        <sz val="11"/>
        <rFont val="Aptos Narrow"/>
        <family val="2"/>
        <scheme val="minor"/>
      </rPr>
      <t xml:space="preserve">
- Documentation supporting estimated costs (i.e. price quote) </t>
    </r>
  </si>
  <si>
    <t>Enter 17-digit VIN. VIN can be found in the vehicle's registration and title documents, or on the driver's side door or frame rail, above the sun visor, inside the glove box, or on the vehicle's Engine Label or Emission Control Label (ECL) located on the engine</t>
  </si>
  <si>
    <r>
      <t>Choose from the drop-down menu the planned disposition option for each Existing Vehicle to be Replaced. For more information, see</t>
    </r>
    <r>
      <rPr>
        <i/>
        <sz val="11"/>
        <rFont val="Aptos Narrow"/>
        <family val="2"/>
        <scheme val="minor"/>
      </rPr>
      <t xml:space="preserve"> Guidelines Appendix A</t>
    </r>
    <r>
      <rPr>
        <i/>
        <sz val="11"/>
        <color theme="1"/>
        <rFont val="Aptos Narrow"/>
        <family val="2"/>
        <scheme val="minor"/>
      </rPr>
      <t xml:space="preserve">. 
Note: if selecting Moved to Reduced Service; additional requirements and documentation is </t>
    </r>
    <r>
      <rPr>
        <i/>
        <sz val="11"/>
        <rFont val="Aptos Narrow"/>
        <family val="2"/>
        <scheme val="minor"/>
      </rPr>
      <t>recommended. For more information, s</t>
    </r>
    <r>
      <rPr>
        <i/>
        <sz val="11"/>
        <color theme="1"/>
        <rFont val="Aptos Narrow"/>
        <family val="2"/>
        <scheme val="minor"/>
      </rPr>
      <t>ee Eligible Activities</t>
    </r>
    <r>
      <rPr>
        <i/>
        <sz val="11"/>
        <color rgb="FFFF0000"/>
        <rFont val="Aptos Narrow"/>
        <family val="2"/>
        <scheme val="minor"/>
      </rPr>
      <t xml:space="preserve"> </t>
    </r>
    <r>
      <rPr>
        <i/>
        <sz val="11"/>
        <rFont val="Aptos Narrow"/>
        <family val="2"/>
        <scheme val="minor"/>
      </rPr>
      <t>Section</t>
    </r>
    <r>
      <rPr>
        <i/>
        <sz val="11"/>
        <color theme="1"/>
        <rFont val="Aptos Narrow"/>
        <family val="2"/>
        <scheme val="minor"/>
      </rPr>
      <t xml:space="preserve"> of the Guidelines.</t>
    </r>
  </si>
  <si>
    <t>VMY can be found in the vehicle's registration and title documents, or in the vehicle's manual. VMY can also be determined by the 10th digit of the VIN, which has a designated letter or number  that corresponds to a particular MY</t>
  </si>
  <si>
    <r>
      <rPr>
        <b/>
        <i/>
        <sz val="11"/>
        <color theme="1"/>
        <rFont val="Aptos Narrow"/>
        <family val="2"/>
        <scheme val="minor"/>
      </rPr>
      <t xml:space="preserve">If a </t>
    </r>
    <r>
      <rPr>
        <b/>
        <i/>
        <u/>
        <sz val="11"/>
        <color theme="1"/>
        <rFont val="Aptos Narrow"/>
        <family val="2"/>
        <scheme val="minor"/>
      </rPr>
      <t>vehicle does not operate 7,000 mi/year</t>
    </r>
    <r>
      <rPr>
        <b/>
        <i/>
        <sz val="11"/>
        <color theme="1"/>
        <rFont val="Aptos Narrow"/>
        <family val="2"/>
        <scheme val="minor"/>
      </rPr>
      <t xml:space="preserve">, an applicant may </t>
    </r>
    <r>
      <rPr>
        <b/>
        <i/>
        <u/>
        <sz val="11"/>
        <color theme="1"/>
        <rFont val="Aptos Narrow"/>
        <family val="2"/>
        <scheme val="minor"/>
      </rPr>
      <t>use Annual Idling Hours</t>
    </r>
    <r>
      <rPr>
        <b/>
        <i/>
        <sz val="11"/>
        <color theme="1"/>
        <rFont val="Aptos Narrow"/>
        <family val="2"/>
        <scheme val="minor"/>
      </rPr>
      <t xml:space="preserve"> to demonstrate eligibility.</t>
    </r>
    <r>
      <rPr>
        <i/>
        <sz val="11"/>
        <color theme="1"/>
        <rFont val="Aptos Narrow"/>
        <family val="2"/>
        <scheme val="minor"/>
      </rPr>
      <t xml:space="preserve"> 
</t>
    </r>
    <r>
      <rPr>
        <b/>
        <i/>
        <sz val="11"/>
        <color theme="1"/>
        <rFont val="Aptos Narrow"/>
        <family val="2"/>
        <scheme val="minor"/>
      </rPr>
      <t>Idling Hour Minimum: 500 idling hours/year</t>
    </r>
    <r>
      <rPr>
        <i/>
        <sz val="11"/>
        <color theme="1"/>
        <rFont val="Aptos Narrow"/>
        <family val="2"/>
        <scheme val="minor"/>
      </rPr>
      <t xml:space="preserve"> for the previous two years. Enter the </t>
    </r>
    <r>
      <rPr>
        <b/>
        <i/>
        <sz val="11"/>
        <color theme="1"/>
        <rFont val="Aptos Narrow"/>
        <family val="2"/>
        <scheme val="minor"/>
      </rPr>
      <t>AVERAGE</t>
    </r>
    <r>
      <rPr>
        <i/>
        <sz val="11"/>
        <color theme="1"/>
        <rFont val="Aptos Narrow"/>
        <family val="2"/>
        <scheme val="minor"/>
      </rPr>
      <t xml:space="preserve"> of the idling hours traveled from the previous two years of operation.
</t>
    </r>
    <r>
      <rPr>
        <b/>
        <i/>
        <sz val="11"/>
        <color theme="1"/>
        <rFont val="Aptos Narrow"/>
        <family val="2"/>
        <scheme val="minor"/>
      </rPr>
      <t xml:space="preserve">If an applicant is </t>
    </r>
    <r>
      <rPr>
        <b/>
        <i/>
        <u/>
        <sz val="11"/>
        <color theme="1"/>
        <rFont val="Aptos Narrow"/>
        <family val="2"/>
        <scheme val="minor"/>
      </rPr>
      <t>using the Annual Mileage</t>
    </r>
    <r>
      <rPr>
        <b/>
        <i/>
        <sz val="11"/>
        <color theme="1"/>
        <rFont val="Aptos Narrow"/>
        <family val="2"/>
        <scheme val="minor"/>
      </rPr>
      <t xml:space="preserve"> to demonstrate eligibility, then there is </t>
    </r>
    <r>
      <rPr>
        <b/>
        <i/>
        <u/>
        <sz val="11"/>
        <color theme="1"/>
        <rFont val="Aptos Narrow"/>
        <family val="2"/>
        <scheme val="minor"/>
      </rPr>
      <t>not a minimum number of idling hours required.</t>
    </r>
    <r>
      <rPr>
        <b/>
        <i/>
        <sz val="11"/>
        <color theme="1"/>
        <rFont val="Aptos Narrow"/>
        <family val="2"/>
        <scheme val="minor"/>
      </rPr>
      <t xml:space="preserve"> However, this field is still </t>
    </r>
    <r>
      <rPr>
        <b/>
        <i/>
        <u/>
        <sz val="11"/>
        <color theme="1"/>
        <rFont val="Aptos Narrow"/>
        <family val="2"/>
        <scheme val="minor"/>
      </rPr>
      <t>required</t>
    </r>
    <r>
      <rPr>
        <b/>
        <i/>
        <sz val="11"/>
        <color theme="1"/>
        <rFont val="Aptos Narrow"/>
        <family val="2"/>
        <scheme val="minor"/>
      </rPr>
      <t xml:space="preserve"> as it will be used as a scoring criteria. </t>
    </r>
  </si>
  <si>
    <r>
      <t>Mileage Minimum: 7,000 mi/year</t>
    </r>
    <r>
      <rPr>
        <i/>
        <sz val="11"/>
        <rFont val="Aptos Narrow"/>
        <family val="2"/>
        <scheme val="minor"/>
      </rPr>
      <t xml:space="preserve"> for the previous two years. Enter the </t>
    </r>
    <r>
      <rPr>
        <b/>
        <i/>
        <sz val="11"/>
        <rFont val="Aptos Narrow"/>
        <family val="2"/>
        <scheme val="minor"/>
      </rPr>
      <t>AVERAGE</t>
    </r>
    <r>
      <rPr>
        <i/>
        <sz val="11"/>
        <rFont val="Aptos Narrow"/>
        <family val="2"/>
        <scheme val="minor"/>
      </rPr>
      <t xml:space="preserve"> of the annual miles traveled from the previous two years of operation.</t>
    </r>
    <r>
      <rPr>
        <b/>
        <i/>
        <sz val="11"/>
        <rFont val="Aptos Narrow"/>
        <family val="2"/>
        <scheme val="minor"/>
      </rPr>
      <t xml:space="preserve">
If an applicant is </t>
    </r>
    <r>
      <rPr>
        <b/>
        <i/>
        <u/>
        <sz val="11"/>
        <rFont val="Aptos Narrow"/>
        <family val="2"/>
        <scheme val="minor"/>
      </rPr>
      <t>using the Annual Idling Hours</t>
    </r>
    <r>
      <rPr>
        <b/>
        <i/>
        <sz val="11"/>
        <rFont val="Aptos Narrow"/>
        <family val="2"/>
        <scheme val="minor"/>
      </rPr>
      <t xml:space="preserve"> to demonstrate eligibility, then there is </t>
    </r>
    <r>
      <rPr>
        <b/>
        <i/>
        <u/>
        <sz val="11"/>
        <rFont val="Aptos Narrow"/>
        <family val="2"/>
        <scheme val="minor"/>
      </rPr>
      <t>not a minimum number of miles required.</t>
    </r>
    <r>
      <rPr>
        <b/>
        <i/>
        <sz val="11"/>
        <rFont val="Aptos Narrow"/>
        <family val="2"/>
        <scheme val="minor"/>
      </rPr>
      <t xml:space="preserve"> However, this field is still </t>
    </r>
    <r>
      <rPr>
        <b/>
        <i/>
        <u/>
        <sz val="11"/>
        <rFont val="Aptos Narrow"/>
        <family val="2"/>
        <scheme val="minor"/>
      </rPr>
      <t>required</t>
    </r>
    <r>
      <rPr>
        <b/>
        <i/>
        <sz val="11"/>
        <rFont val="Aptos Narrow"/>
        <family val="2"/>
        <scheme val="minor"/>
      </rPr>
      <t xml:space="preserve">. 
</t>
    </r>
  </si>
  <si>
    <r>
      <rPr>
        <b/>
        <i/>
        <sz val="11"/>
        <rFont val="Aptos Narrow"/>
        <family val="2"/>
        <scheme val="minor"/>
      </rPr>
      <t xml:space="preserve">No minimum annual fuel use required. However, this field is still </t>
    </r>
    <r>
      <rPr>
        <b/>
        <i/>
        <u/>
        <sz val="11"/>
        <rFont val="Aptos Narrow"/>
        <family val="2"/>
        <scheme val="minor"/>
      </rPr>
      <t>required</t>
    </r>
    <r>
      <rPr>
        <b/>
        <i/>
        <sz val="11"/>
        <rFont val="Aptos Narrow"/>
        <family val="2"/>
        <scheme val="minor"/>
      </rPr>
      <t>.</t>
    </r>
    <r>
      <rPr>
        <i/>
        <strike/>
        <sz val="11"/>
        <rFont val="Aptos Narrow"/>
        <family val="2"/>
        <scheme val="minor"/>
      </rPr>
      <t xml:space="preserve">
</t>
    </r>
    <r>
      <rPr>
        <i/>
        <sz val="11"/>
        <rFont val="Aptos Narrow"/>
        <family val="2"/>
        <scheme val="minor"/>
      </rPr>
      <t xml:space="preserve">
Enter the </t>
    </r>
    <r>
      <rPr>
        <b/>
        <i/>
        <sz val="11"/>
        <rFont val="Aptos Narrow"/>
        <family val="2"/>
        <scheme val="minor"/>
      </rPr>
      <t>AVERAGE</t>
    </r>
    <r>
      <rPr>
        <i/>
        <sz val="11"/>
        <rFont val="Aptos Narrow"/>
        <family val="2"/>
        <scheme val="minor"/>
      </rPr>
      <t xml:space="preserve"> of the annual fuel use from the previous two years of operation.
Use Gallons/Year for diesel, gasoline, or propane vehicles. Use Gasoline Gallon Equivalent/Year for compressed natural gas vehicles.
To convert gallons to GGE or vice versa, go to www.afdc.energy.gov/fuels/properties.</t>
    </r>
  </si>
  <si>
    <t>Choose from the drop-down menu:
Should match the vehicle vocation type of the corresponding Existing Vehicle on Part 4</t>
  </si>
  <si>
    <t>State if the Existing Vehicle is owned by the Applicant or another fleet.
Explain plans for acquisition, if Existing Vehicle is NOT Owned by the applicant (aka Third-Party Scrappage).
Note: if utilizing Third-Party Scrappage option,  additional attachments are required. For more information, see Scoring Criteria Section of the Guidelines and Appendix A.</t>
  </si>
  <si>
    <t>65% or $160,000, whichever is lower</t>
  </si>
  <si>
    <t>80% or $720,000 whichever is lower</t>
  </si>
  <si>
    <t xml:space="preserve">Choose from the drop-down menu:
Should match the vehicle vocation type of the corresponding Existing Vehicle on Part 3. </t>
  </si>
  <si>
    <t>Enter vehicle type for "Other Vocational Vehicle" if selected in previous column. Otherwise, put N/A.
Should match the vehicle description of the corresponding Existing Vehicle on Part 3.</t>
  </si>
  <si>
    <r>
      <t xml:space="preserve"> For more information, see </t>
    </r>
    <r>
      <rPr>
        <i/>
        <sz val="10.5"/>
        <rFont val="Aptos Narrow"/>
        <family val="2"/>
        <scheme val="minor"/>
      </rPr>
      <t>Guidelines Appendix A</t>
    </r>
    <r>
      <rPr>
        <i/>
        <sz val="10.5"/>
        <color rgb="FFFF0000"/>
        <rFont val="Aptos Narrow"/>
        <family val="2"/>
        <scheme val="minor"/>
      </rPr>
      <t xml:space="preserve"> </t>
    </r>
    <r>
      <rPr>
        <i/>
        <sz val="10.5"/>
        <color theme="1"/>
        <rFont val="Aptos Narrow"/>
        <family val="2"/>
        <scheme val="minor"/>
      </rPr>
      <t xml:space="preserve"> </t>
    </r>
  </si>
  <si>
    <t xml:space="preserve">Choose from drop-down menu: 
Must be battery-electric vehicle or a hydrogen fuel cell vehicle </t>
  </si>
  <si>
    <t xml:space="preserve">North Central Texas Council of Governments North Texas Zero Emissions Vehicles Call for Projects </t>
  </si>
  <si>
    <t xml:space="preserve">North Central Texas Counil of Governments North Texas Zero Emissions Vehicles Call for Projects </t>
  </si>
  <si>
    <r>
      <rPr>
        <b/>
        <sz val="11"/>
        <rFont val="Aptos Narrow"/>
        <family val="2"/>
        <scheme val="minor"/>
      </rPr>
      <t>It is highly recommended that applicants fill out the Application Form in Excel, then print for signature and submission to NCTCOG. For the best format, please print Part 3 of the application on legal sized paper (8.5 x 14 inches). All applications, including attachments, must be received "in-hand" by the application deadline indicated in the Schedule Section of the Guidelines to be reviewed as part of that Round.</t>
    </r>
    <r>
      <rPr>
        <b/>
        <sz val="11"/>
        <color rgb="FF000000"/>
        <rFont val="Aptos Narrow"/>
        <family val="2"/>
        <scheme val="minor"/>
      </rPr>
      <t xml:space="preserve"> In-hand submittal may consist of either a hard copy proposal or a flash drive delivered by the deadline. Flash drives should contain one file with indexed sections. Flash drives that are unreadable or contain corrupt files will be considered non-responsive. </t>
    </r>
    <r>
      <rPr>
        <b/>
        <u/>
        <sz val="11"/>
        <color rgb="FF000000"/>
        <rFont val="Aptos Narrow"/>
        <family val="2"/>
        <scheme val="minor"/>
      </rPr>
      <t xml:space="preserve">This "in-hand" submittal with signatures (either "wet" signature or an e-signature) will count as the official submittal. Applications should be addressed to: 
</t>
    </r>
    <r>
      <rPr>
        <sz val="11"/>
        <color rgb="FF000000"/>
        <rFont val="Aptos Narrow"/>
        <family val="2"/>
        <scheme val="minor"/>
      </rPr>
      <t xml:space="preserve">
</t>
    </r>
    <r>
      <rPr>
        <b/>
        <sz val="11"/>
        <color rgb="FF000000"/>
        <rFont val="Aptos Narrow"/>
        <family val="2"/>
        <scheme val="minor"/>
      </rPr>
      <t xml:space="preserve">North Central Texas Council of Governments
Transportation Department
North Texas Zero Emissions Vehicles Call for Projects
Attention: Savana Nance
616 Six Flags Drive
Arlington, TX 76011
</t>
    </r>
    <r>
      <rPr>
        <sz val="11"/>
        <color rgb="FF000000"/>
        <rFont val="Aptos Narrow"/>
        <family val="2"/>
        <scheme val="minor"/>
      </rPr>
      <t xml:space="preserve">
In addition to the hard copy, applicants are encouraged to email a courtesy electronic copy in Excel format to cleancities@nctcog.org. The e-mailed Excel copy is just a courtesy copy and will not be considered a formal submission.
In addition to the in-hand submittal </t>
    </r>
    <r>
      <rPr>
        <sz val="11"/>
        <rFont val="Aptos Narrow"/>
        <family val="2"/>
        <scheme val="minor"/>
      </rPr>
      <t xml:space="preserve">and Excel copy, NCTCOG encourages electronic submission of the application and all needed attachments to Bidnet Direct (https://www.bidnetdirect.com/texas/nctcog). Instructions on how to submit through Bidnet can be found on the NCTCOG Purchasing Webpage (https://www.nctcog.org/agency-administration/purchasing). </t>
    </r>
    <r>
      <rPr>
        <sz val="11"/>
        <color rgb="FF000000"/>
        <rFont val="Aptos Narrow"/>
        <family val="2"/>
        <scheme val="minor"/>
      </rPr>
      <t>Electronic-only submissions will not be evaluated.</t>
    </r>
  </si>
  <si>
    <t>REQUIRED if requesting funding for supporting infrastructure</t>
  </si>
  <si>
    <t>Please use the following steps and the Guidelines to ensure that the application submittal process is complete. All documents are available online at www.nctcog.org/NTxZEV</t>
  </si>
  <si>
    <t>Part 1 - Applicant Profile (REQUIRED)</t>
  </si>
  <si>
    <t>Part 3 - Existing Vehicle to be Replaced (REQUIRED)</t>
  </si>
  <si>
    <t>Part 4: New Vehicles (REQUIRED)</t>
  </si>
  <si>
    <t>1. Describe your project schedule, such as dates to identify vendors, place orders, take delivery, etc. Include any relevant infrastructure milestones. Remember that no eligible expenses may be incurred until you receive a signed agreement from NCTCOG, and that all rebate requests must be received by October 29, 2027.</t>
  </si>
  <si>
    <t xml:space="preserve">The new vehicle(s) serves a similiar form and function as the existing vehicle(s) to be replaced. </t>
  </si>
  <si>
    <t xml:space="preserve">I understand that all eligible expenses for a given activity must be paid in full  prior to a program beneficiary receiving payment for that rebate request. </t>
  </si>
  <si>
    <t xml:space="preserve">I understand that Build America, Buy America will apply to all rebate-funded equipment acquired by a public agency or used for a public good that is received through the NTxZEV CFP, unless a waiver is approved. </t>
  </si>
  <si>
    <r>
      <rPr>
        <b/>
        <sz val="12"/>
        <color rgb="FF000000"/>
        <rFont val="Aptos Narrow"/>
        <family val="2"/>
      </rPr>
      <t xml:space="preserve">North Central Texas Council of Governments (NCTCOG)
North Texas Zero Emissions Vehicles (NTxZEV) Call for Projects (CFP)
Application Instructions </t>
    </r>
    <r>
      <rPr>
        <b/>
        <i/>
        <u/>
        <sz val="12"/>
        <color rgb="FFFF0000"/>
        <rFont val="Aptos Narrow"/>
        <family val="2"/>
      </rPr>
      <t>USE AS OF JUNE 26, 2026</t>
    </r>
  </si>
  <si>
    <r>
      <rPr>
        <b/>
        <sz val="11"/>
        <color theme="1"/>
        <rFont val="Aptos Narrow"/>
        <family val="2"/>
        <scheme val="minor"/>
      </rPr>
      <t>Instructions:</t>
    </r>
    <r>
      <rPr>
        <sz val="11"/>
        <color theme="1"/>
        <rFont val="Aptos Narrow"/>
        <family val="2"/>
        <scheme val="minor"/>
      </rPr>
      <t xml:space="preserve"> </t>
    </r>
    <r>
      <rPr>
        <b/>
        <i/>
        <sz val="11"/>
        <color theme="1"/>
        <rFont val="Aptos Narrow"/>
        <family val="2"/>
        <scheme val="minor"/>
      </rPr>
      <t>Complete</t>
    </r>
    <r>
      <rPr>
        <sz val="11"/>
        <color theme="1"/>
        <rFont val="Aptos Narrow"/>
        <family val="2"/>
        <scheme val="minor"/>
      </rPr>
      <t xml:space="preserve"> </t>
    </r>
    <r>
      <rPr>
        <b/>
        <i/>
        <sz val="11"/>
        <color theme="1"/>
        <rFont val="Aptos Narrow"/>
        <family val="2"/>
        <scheme val="minor"/>
      </rPr>
      <t xml:space="preserve">all fields below for the Existing Vehicle to be Replaced
</t>
    </r>
    <r>
      <rPr>
        <sz val="11"/>
        <color theme="1"/>
        <rFont val="Aptos Narrow"/>
        <family val="2"/>
        <scheme val="minor"/>
      </rPr>
      <t xml:space="preserve">
Documentation demonstrating the vehicle meets the minimum Usage Requirements must be attached, reflecting operation for </t>
    </r>
    <r>
      <rPr>
        <u/>
        <sz val="11"/>
        <color theme="1"/>
        <rFont val="Aptos Narrow"/>
        <family val="2"/>
        <scheme val="minor"/>
      </rPr>
      <t>each of</t>
    </r>
    <r>
      <rPr>
        <sz val="11"/>
        <color theme="1"/>
        <rFont val="Aptos Narrow"/>
        <family val="2"/>
        <scheme val="minor"/>
      </rPr>
      <t xml:space="preserve"> the past two years. Examples of documentation which will be accepted is available in Eligible Acitivities Section of the Guidelines. If an applicant does not have this information on an annual basis, see Appendix A  for guidance on how to use existing information to determine average annual vehicle operations. 
</t>
    </r>
    <r>
      <rPr>
        <b/>
        <i/>
        <sz val="11"/>
        <color theme="1"/>
        <rFont val="Aptos Narrow"/>
        <family val="2"/>
        <scheme val="minor"/>
      </rPr>
      <t>Please note:</t>
    </r>
    <r>
      <rPr>
        <i/>
        <sz val="11"/>
        <color theme="1"/>
        <rFont val="Aptos Narrow"/>
        <family val="2"/>
        <scheme val="minor"/>
      </rPr>
      <t xml:space="preserve"> The Vehicle Replacement Activity Number assigned in Part 3 must match the corresponding New Vehicle Activity Number in Part 4. Matching numbers will be treated as a single Activity (e.g., Activity 1 = Vehicle Replacement Activity Number 1 on Part 3 AND Vehicle Replacement Activity Number 1 on Part 4). 
 If combining multiple Existing Vehicles to be Replaced to meet operational requirements. Label the two Existing Vehicles to be Replaced as "Old Vehicle 1.1" and "Old Vehicle and 1.2", and the New Vehicle as "New Vehicle 1". 
</t>
    </r>
    <r>
      <rPr>
        <b/>
        <sz val="11"/>
        <color theme="1"/>
        <rFont val="Aptos Narrow"/>
        <family val="2"/>
        <scheme val="minor"/>
      </rPr>
      <t xml:space="preserve">
</t>
    </r>
    <r>
      <rPr>
        <sz val="11"/>
        <color theme="1"/>
        <rFont val="Aptos Narrow"/>
        <family val="2"/>
        <scheme val="minor"/>
      </rPr>
      <t>If more rows for vehicle information are required, please use the insert feature to add rows.</t>
    </r>
  </si>
  <si>
    <r>
      <rPr>
        <sz val="10.5"/>
        <color rgb="FF000000"/>
        <rFont val="Aptos Narrow"/>
      </rPr>
      <t xml:space="preserve">Total Rebate Funding Anticipated (In Dollars)
</t>
    </r>
    <r>
      <rPr>
        <i/>
        <sz val="10.5"/>
        <color rgb="FF000000"/>
        <rFont val="Aptos Narrow"/>
      </rPr>
      <t xml:space="preserve">NOTE: This data is simply a way for the applicant to communicate their award expectations to NCTCOG. NCTCOG will award the maximum amount of funding allowed based on the vehicle and fuel type after application details are verified. NCTCOG will notify the applicant of any changes. </t>
    </r>
  </si>
  <si>
    <r>
      <rPr>
        <b/>
        <sz val="11"/>
        <color theme="1"/>
        <rFont val="Aptos"/>
        <family val="2"/>
      </rPr>
      <t>Instructions:</t>
    </r>
    <r>
      <rPr>
        <sz val="11"/>
        <color theme="1"/>
        <rFont val="Aptos"/>
        <family val="2"/>
      </rPr>
      <t xml:space="preserve"> </t>
    </r>
    <r>
      <rPr>
        <b/>
        <sz val="11"/>
        <color theme="1"/>
        <rFont val="Aptos"/>
        <family val="2"/>
      </rPr>
      <t>All fields on Part 2 are required. Enter N/A for fields that are not relevant to your project.</t>
    </r>
  </si>
  <si>
    <t>REQUIRED; Put 0 if not applicable</t>
  </si>
  <si>
    <r>
      <t xml:space="preserve">Option only available for Vehicles Model Year 2011 and newer. 
For more information,  </t>
    </r>
    <r>
      <rPr>
        <i/>
        <sz val="11"/>
        <color rgb="FFFF0000"/>
        <rFont val="Aptos Narrow"/>
        <family val="2"/>
        <scheme val="minor"/>
      </rPr>
      <t xml:space="preserve"> </t>
    </r>
    <r>
      <rPr>
        <i/>
        <sz val="11"/>
        <rFont val="Aptos Narrow"/>
        <family val="2"/>
        <scheme val="minor"/>
      </rPr>
      <t>see</t>
    </r>
    <r>
      <rPr>
        <i/>
        <sz val="11"/>
        <color rgb="FFFF0000"/>
        <rFont val="Aptos Narrow"/>
        <family val="2"/>
        <scheme val="minor"/>
      </rPr>
      <t xml:space="preserve"> </t>
    </r>
    <r>
      <rPr>
        <i/>
        <sz val="11"/>
        <rFont val="Aptos Narrow"/>
        <family val="2"/>
        <scheme val="minor"/>
      </rPr>
      <t>Eligible Activities Section</t>
    </r>
    <r>
      <rPr>
        <i/>
        <sz val="11"/>
        <color rgb="FFFF0000"/>
        <rFont val="Aptos Narrow"/>
        <family val="2"/>
        <scheme val="minor"/>
      </rPr>
      <t xml:space="preserve"> </t>
    </r>
    <r>
      <rPr>
        <i/>
        <sz val="11"/>
        <rFont val="Aptos Narrow"/>
        <family val="2"/>
        <scheme val="minor"/>
      </rPr>
      <t xml:space="preserve">of the Guidelines. </t>
    </r>
  </si>
  <si>
    <r>
      <t xml:space="preserve"> Enter in lbs. For more information, see </t>
    </r>
    <r>
      <rPr>
        <i/>
        <sz val="11"/>
        <rFont val="Aptos Narrow"/>
        <family val="2"/>
        <scheme val="minor"/>
      </rPr>
      <t>Guidelines Appendix A</t>
    </r>
  </si>
  <si>
    <r>
      <t xml:space="preserve"> For more information, see </t>
    </r>
    <r>
      <rPr>
        <i/>
        <sz val="11"/>
        <rFont val="Aptos Narrow"/>
        <family val="2"/>
        <scheme val="minor"/>
      </rPr>
      <t>Guidelines Appendix A</t>
    </r>
  </si>
  <si>
    <t xml:space="preserve">REQUIRED; Put 0 if unknown. </t>
  </si>
  <si>
    <t>Field is autopopulated based on selected vehicle and fuel type.</t>
  </si>
  <si>
    <r>
      <t>If funding is limited, are you willing to accept funding for the new vehicles only and no infrastructure funding?</t>
    </r>
    <r>
      <rPr>
        <sz val="11"/>
        <color theme="1"/>
        <rFont val="Aptos"/>
        <family val="2"/>
      </rPr>
      <t xml:space="preserve"> 
</t>
    </r>
    <r>
      <rPr>
        <i/>
        <sz val="11"/>
        <color theme="1"/>
        <rFont val="Aptos"/>
        <family val="2"/>
      </rPr>
      <t xml:space="preserve">(Yes; No; or N/A- Not Requesting Infrastructure Funding) </t>
    </r>
  </si>
  <si>
    <t>Part 7 - Certifications and Assurances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</si>
</sst>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8" formatCode="&quot;$&quot;#,##0.00_);[Red]\(&quot;$&quot;#,##0.00\)"/>
    <numFmt numFmtId="44" formatCode="_(&quot;$&quot;* #,##0.00_);_(&quot;$&quot;* \(#,##0.00\);_(&quot;$&quot;* &quot;-&quot;??_);_(@_)"/>
    <numFmt numFmtId="43" formatCode="_(* #,##0.00_);_(* \(#,##0.00\);_(* &quot;-&quot;??_);_(@_)"/>
    <numFmt numFmtId="164" formatCode="_(* #,##0_);_(* \(#,##0\);_(* &quot;-&quot;??_);_(@_)"/>
    <numFmt numFmtId="165" formatCode="_([$$-409]* #,##0.00_);_([$$-409]* \(#,##0.00\);_([$$-409]* &quot;-&quot;??_);_(@_)"/>
  </numFmts>
  <fonts count="72" x14ac:knownFonts="1">
    <font>
      <sz val="11"/>
      <color theme="1"/>
      <name val="Aptos Narrow"/>
      <family val="2"/>
      <scheme val="minor"/>
    </font>
    <font>
      <sz val="11"/>
      <color rgb="FFFF0000"/>
      <name val="Aptos Narrow"/>
      <family val="2"/>
      <scheme val="minor"/>
    </font>
    <font>
      <b/>
      <sz val="11"/>
      <color theme="1"/>
      <name val="Aptos Narrow"/>
      <family val="2"/>
      <scheme val="minor"/>
    </font>
    <font>
      <b/>
      <sz val="11.5"/>
      <color rgb="FF000000"/>
      <name val="Aptos Narrow"/>
      <family val="2"/>
      <scheme val="minor"/>
    </font>
    <font>
      <sz val="11"/>
      <name val="Aptos Narrow"/>
      <family val="2"/>
      <scheme val="minor"/>
    </font>
    <font>
      <b/>
      <sz val="11"/>
      <color rgb="FF000000"/>
      <name val="Calibri"/>
      <family val="2"/>
    </font>
    <font>
      <b/>
      <sz val="11"/>
      <color rgb="FF000000"/>
      <name val="Aptos Narrow"/>
      <family val="2"/>
      <scheme val="minor"/>
    </font>
    <font>
      <sz val="11"/>
      <color rgb="FF000000"/>
      <name val="Calibri"/>
      <family val="2"/>
    </font>
    <font>
      <sz val="11"/>
      <color rgb="FF444444"/>
      <name val="Calibri"/>
      <family val="2"/>
      <charset val="1"/>
    </font>
    <font>
      <sz val="11"/>
      <color rgb="FF000000"/>
      <name val="Aptos Narrow"/>
      <family val="2"/>
      <scheme val="minor"/>
    </font>
    <font>
      <sz val="11.5"/>
      <color theme="1"/>
      <name val="Aptos Narrow"/>
      <family val="2"/>
      <scheme val="minor"/>
    </font>
    <font>
      <sz val="11"/>
      <color rgb="FF006100"/>
      <name val="Aptos Narrow"/>
      <family val="2"/>
      <scheme val="minor"/>
    </font>
    <font>
      <sz val="8"/>
      <name val="Aptos Narrow"/>
      <family val="2"/>
      <scheme val="minor"/>
    </font>
    <font>
      <i/>
      <sz val="11"/>
      <color theme="1"/>
      <name val="Aptos Narrow"/>
      <family val="2"/>
      <scheme val="minor"/>
    </font>
    <font>
      <sz val="11"/>
      <color theme="1"/>
      <name val="Aptos Narrow"/>
      <family val="2"/>
      <scheme val="minor"/>
    </font>
    <font>
      <b/>
      <sz val="11"/>
      <color theme="0"/>
      <name val="Aptos Narrow"/>
      <family val="2"/>
      <scheme val="minor"/>
    </font>
    <font>
      <b/>
      <sz val="12"/>
      <color theme="1"/>
      <name val="Aptos Narrow"/>
      <family val="2"/>
      <scheme val="minor"/>
    </font>
    <font>
      <b/>
      <sz val="14"/>
      <color theme="1"/>
      <name val="Aptos Narrow"/>
      <family val="2"/>
      <scheme val="minor"/>
    </font>
    <font>
      <b/>
      <i/>
      <sz val="11"/>
      <color theme="1"/>
      <name val="Aptos Narrow"/>
      <family val="2"/>
      <scheme val="minor"/>
    </font>
    <font>
      <i/>
      <sz val="11"/>
      <color theme="5"/>
      <name val="Aptos Narrow"/>
      <family val="2"/>
      <scheme val="minor"/>
    </font>
    <font>
      <b/>
      <sz val="11"/>
      <name val="Aptos Narrow"/>
      <family val="2"/>
      <scheme val="minor"/>
    </font>
    <font>
      <b/>
      <sz val="12"/>
      <color theme="0"/>
      <name val="Aptos Narrow"/>
      <family val="2"/>
      <scheme val="minor"/>
    </font>
    <font>
      <strike/>
      <sz val="11"/>
      <color theme="1"/>
      <name val="Aptos Narrow"/>
      <family val="2"/>
      <scheme val="minor"/>
    </font>
    <font>
      <i/>
      <sz val="11"/>
      <color rgb="FFFF0000"/>
      <name val="Aptos Narrow"/>
      <family val="2"/>
      <scheme val="minor"/>
    </font>
    <font>
      <i/>
      <sz val="11"/>
      <name val="Aptos Narrow"/>
      <family val="2"/>
      <scheme val="minor"/>
    </font>
    <font>
      <i/>
      <strike/>
      <sz val="11"/>
      <name val="Aptos Narrow"/>
      <family val="2"/>
      <scheme val="minor"/>
    </font>
    <font>
      <b/>
      <i/>
      <sz val="11"/>
      <name val="Aptos Narrow"/>
      <family val="2"/>
      <scheme val="minor"/>
    </font>
    <font>
      <sz val="10"/>
      <color theme="1"/>
      <name val="Aptos Narrow"/>
      <family val="2"/>
      <scheme val="minor"/>
    </font>
    <font>
      <sz val="10"/>
      <color rgb="FF000000"/>
      <name val="Aptos Narrow"/>
      <family val="2"/>
    </font>
    <font>
      <b/>
      <sz val="10"/>
      <color theme="1"/>
      <name val="Aptos Narrow"/>
      <family val="2"/>
      <scheme val="minor"/>
    </font>
    <font>
      <b/>
      <i/>
      <sz val="11"/>
      <color theme="1"/>
      <name val="Aptos"/>
      <family val="2"/>
    </font>
    <font>
      <i/>
      <sz val="11"/>
      <color theme="1"/>
      <name val="Aptos"/>
      <family val="2"/>
    </font>
    <font>
      <b/>
      <sz val="11"/>
      <color theme="1"/>
      <name val="Aptos"/>
      <family val="2"/>
    </font>
    <font>
      <b/>
      <sz val="12"/>
      <color theme="1"/>
      <name val="Aptos"/>
      <family val="2"/>
    </font>
    <font>
      <sz val="11"/>
      <color theme="1"/>
      <name val="Aptos"/>
      <family val="2"/>
    </font>
    <font>
      <sz val="11"/>
      <name val="Aptos"/>
      <family val="2"/>
    </font>
    <font>
      <b/>
      <sz val="11"/>
      <name val="Aptos"/>
      <family val="2"/>
    </font>
    <font>
      <i/>
      <sz val="11"/>
      <name val="Aptos"/>
      <family val="2"/>
    </font>
    <font>
      <i/>
      <sz val="8"/>
      <color theme="1"/>
      <name val="Aptos"/>
      <family val="2"/>
    </font>
    <font>
      <sz val="10.5"/>
      <color theme="1"/>
      <name val="Aptos Narrow"/>
      <family val="2"/>
      <scheme val="minor"/>
    </font>
    <font>
      <sz val="10.5"/>
      <name val="Aptos Narrow"/>
      <family val="2"/>
      <scheme val="minor"/>
    </font>
    <font>
      <b/>
      <i/>
      <sz val="10.5"/>
      <color theme="1"/>
      <name val="Aptos Narrow"/>
      <family val="2"/>
      <scheme val="minor"/>
    </font>
    <font>
      <i/>
      <sz val="10.5"/>
      <color theme="1"/>
      <name val="Aptos Narrow"/>
      <family val="2"/>
      <scheme val="minor"/>
    </font>
    <font>
      <i/>
      <sz val="10.5"/>
      <color rgb="FFFF0000"/>
      <name val="Aptos Narrow"/>
      <family val="2"/>
      <scheme val="minor"/>
    </font>
    <font>
      <i/>
      <sz val="10.5"/>
      <name val="Aptos Narrow"/>
      <family val="2"/>
      <scheme val="minor"/>
    </font>
    <font>
      <b/>
      <sz val="10.5"/>
      <color theme="1"/>
      <name val="Aptos Narrow"/>
      <family val="2"/>
      <scheme val="minor"/>
    </font>
    <font>
      <b/>
      <i/>
      <sz val="10"/>
      <name val="Aptos Narrow"/>
      <family val="2"/>
      <scheme val="minor"/>
    </font>
    <font>
      <b/>
      <i/>
      <sz val="8"/>
      <name val="Aptos Narrow"/>
      <family val="2"/>
      <scheme val="minor"/>
    </font>
    <font>
      <sz val="12"/>
      <name val="Aptos Narrow"/>
      <family val="2"/>
      <scheme val="minor"/>
    </font>
    <font>
      <b/>
      <sz val="12"/>
      <name val="Aptos Narrow"/>
      <family val="2"/>
      <scheme val="minor"/>
    </font>
    <font>
      <strike/>
      <sz val="12"/>
      <name val="Aptos Narrow"/>
      <family val="2"/>
      <scheme val="minor"/>
    </font>
    <font>
      <i/>
      <sz val="12"/>
      <name val="Aptos Narrow"/>
      <family val="2"/>
      <scheme val="minor"/>
    </font>
    <font>
      <b/>
      <i/>
      <sz val="12"/>
      <name val="Aptos Narrow"/>
      <family val="2"/>
      <scheme val="minor"/>
    </font>
    <font>
      <b/>
      <i/>
      <sz val="10.5"/>
      <color rgb="FFFF0000"/>
      <name val="Aptos Narrow"/>
      <family val="2"/>
      <scheme val="minor"/>
    </font>
    <font>
      <b/>
      <u/>
      <sz val="11"/>
      <color rgb="FF000000"/>
      <name val="Aptos Narrow"/>
      <family val="2"/>
      <scheme val="minor"/>
    </font>
    <font>
      <sz val="11"/>
      <color rgb="FF000000"/>
      <name val="Aptos Narrow"/>
    </font>
    <font>
      <b/>
      <i/>
      <sz val="11"/>
      <color rgb="FF000000"/>
      <name val="Aptos Narrow"/>
    </font>
    <font>
      <b/>
      <sz val="11"/>
      <name val="Aptos Narrow"/>
      <family val="2"/>
    </font>
    <font>
      <sz val="11"/>
      <color theme="1"/>
      <name val="Aptos Narrow"/>
      <family val="2"/>
    </font>
    <font>
      <b/>
      <i/>
      <sz val="10.5"/>
      <name val="Aptos Narrow"/>
      <family val="2"/>
      <scheme val="minor"/>
    </font>
    <font>
      <sz val="10"/>
      <name val="Aptos Narrow"/>
      <family val="2"/>
      <scheme val="minor"/>
    </font>
    <font>
      <sz val="11"/>
      <color rgb="FF000000"/>
      <name val="Aptos Narrow"/>
      <family val="2"/>
    </font>
    <font>
      <b/>
      <sz val="11"/>
      <color rgb="FF000000"/>
      <name val="Aptos Narrow"/>
      <family val="2"/>
    </font>
    <font>
      <b/>
      <i/>
      <u/>
      <sz val="11"/>
      <color theme="1"/>
      <name val="Aptos Narrow"/>
      <family val="2"/>
      <scheme val="minor"/>
    </font>
    <font>
      <b/>
      <i/>
      <u/>
      <sz val="11"/>
      <name val="Aptos Narrow"/>
      <family val="2"/>
      <scheme val="minor"/>
    </font>
    <font>
      <sz val="10"/>
      <name val="Aptos Narrow"/>
      <family val="2"/>
    </font>
    <font>
      <b/>
      <sz val="12"/>
      <color theme="1"/>
      <name val="Aptos Narrow"/>
      <family val="2"/>
    </font>
    <font>
      <b/>
      <sz val="12"/>
      <color rgb="FF000000"/>
      <name val="Aptos Narrow"/>
      <family val="2"/>
    </font>
    <font>
      <b/>
      <i/>
      <u/>
      <sz val="12"/>
      <color rgb="FFFF0000"/>
      <name val="Aptos Narrow"/>
      <family val="2"/>
    </font>
    <font>
      <u/>
      <sz val="11"/>
      <color theme="1"/>
      <name val="Aptos Narrow"/>
      <family val="2"/>
      <scheme val="minor"/>
    </font>
    <font>
      <sz val="10.5"/>
      <color rgb="FF000000"/>
      <name val="Aptos Narrow"/>
    </font>
    <font>
      <i/>
      <sz val="10.5"/>
      <color rgb="FF000000"/>
      <name val="Aptos Narrow"/>
    </font>
  </fonts>
  <fills count="17">
    <fill>
      <patternFill patternType="none"/>
    </fill>
    <fill>
      <patternFill patternType="gray125"/>
    </fill>
    <fill>
      <patternFill patternType="solid">
        <fgColor theme="3" tint="0.749992370372631"/>
        <bgColor indexed="64"/>
      </patternFill>
    </fill>
    <fill>
      <patternFill patternType="solid">
        <fgColor theme="2"/>
        <bgColor indexed="64"/>
      </patternFill>
    </fill>
    <fill>
      <patternFill patternType="solid">
        <fgColor rgb="FFD0CECE"/>
        <bgColor indexed="64"/>
      </patternFill>
    </fill>
    <fill>
      <patternFill patternType="solid">
        <fgColor theme="2" tint="-9.9948118533890809E-2"/>
        <bgColor indexed="64"/>
      </patternFill>
    </fill>
    <fill>
      <patternFill patternType="solid">
        <fgColor rgb="FFD9D9D9"/>
        <bgColor indexed="64"/>
      </patternFill>
    </fill>
    <fill>
      <patternFill patternType="solid">
        <fgColor rgb="FFC6EFCE"/>
      </patternFill>
    </fill>
    <fill>
      <patternFill patternType="solid">
        <fgColor theme="3" tint="0.89999084444715716"/>
        <bgColor indexed="64"/>
      </patternFill>
    </fill>
    <fill>
      <patternFill patternType="solid">
        <fgColor theme="3" tint="0.499984740745262"/>
        <bgColor indexed="64"/>
      </patternFill>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theme="0" tint="-4.9989318521683403E-2"/>
        <bgColor indexed="64"/>
      </patternFill>
    </fill>
    <fill>
      <patternFill patternType="solid">
        <fgColor rgb="FFB5E6A2"/>
        <bgColor rgb="FF000000"/>
      </patternFill>
    </fill>
    <fill>
      <patternFill patternType="solid">
        <fgColor rgb="FFFFFF99"/>
        <bgColor rgb="FF000000"/>
      </patternFill>
    </fill>
    <fill>
      <patternFill patternType="solid">
        <fgColor rgb="FFFFC000"/>
        <bgColor rgb="FF000000"/>
      </patternFill>
    </fill>
  </fills>
  <borders count="6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right/>
      <top/>
      <bottom style="thin">
        <color rgb="FF000000"/>
      </bottom>
      <diagonal/>
    </border>
    <border>
      <left style="thin">
        <color auto="1"/>
      </left>
      <right style="thin">
        <color auto="1"/>
      </right>
      <top style="thin">
        <color auto="1"/>
      </top>
      <bottom style="thin">
        <color rgb="FF000000"/>
      </bottom>
      <diagonal/>
    </border>
    <border>
      <left style="medium">
        <color indexed="64"/>
      </left>
      <right/>
      <top/>
      <bottom/>
      <diagonal/>
    </border>
    <border>
      <left/>
      <right style="medium">
        <color indexed="64"/>
      </right>
      <top/>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right/>
      <top style="medium">
        <color indexed="64"/>
      </top>
      <bottom style="medium">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style="thin">
        <color indexed="64"/>
      </top>
      <bottom/>
      <diagonal/>
    </border>
  </borders>
  <cellStyleXfs count="4">
    <xf numFmtId="0" fontId="0" fillId="0" borderId="0"/>
    <xf numFmtId="0" fontId="11" fillId="7" borderId="0" applyNumberFormat="0" applyBorder="0" applyAlignment="0" applyProtection="0"/>
    <xf numFmtId="43" fontId="14" fillId="0" borderId="0" applyFont="0" applyFill="0" applyBorder="0" applyAlignment="0" applyProtection="0"/>
    <xf numFmtId="44" fontId="14" fillId="0" borderId="0" applyFont="0" applyFill="0" applyBorder="0" applyAlignment="0" applyProtection="0"/>
  </cellStyleXfs>
  <cellXfs count="370">
    <xf numFmtId="0" fontId="0" fillId="0" borderId="0" xfId="0"/>
    <xf numFmtId="0" fontId="0" fillId="0" borderId="0" xfId="0" applyAlignment="1">
      <alignment wrapText="1"/>
    </xf>
    <xf numFmtId="0" fontId="0" fillId="0" borderId="0" xfId="0" applyAlignment="1">
      <alignment horizontal="center"/>
    </xf>
    <xf numFmtId="0" fontId="6" fillId="6" borderId="0" xfId="0" applyFont="1" applyFill="1" applyAlignment="1">
      <alignment vertical="center" wrapText="1"/>
    </xf>
    <xf numFmtId="0" fontId="6" fillId="6" borderId="0" xfId="0" applyFont="1" applyFill="1" applyAlignment="1">
      <alignment vertical="center"/>
    </xf>
    <xf numFmtId="0" fontId="7" fillId="0" borderId="0" xfId="0" applyFont="1" applyAlignment="1">
      <alignment horizontal="center"/>
    </xf>
    <xf numFmtId="0" fontId="2" fillId="0" borderId="0" xfId="0" applyFont="1"/>
    <xf numFmtId="0" fontId="9" fillId="0" borderId="0" xfId="0" applyFont="1" applyAlignment="1">
      <alignment wrapText="1"/>
    </xf>
    <xf numFmtId="0" fontId="10" fillId="0" borderId="0" xfId="0" applyFont="1" applyAlignment="1">
      <alignment horizontal="center" vertical="center"/>
    </xf>
    <xf numFmtId="0" fontId="9" fillId="0" borderId="0" xfId="0" applyFont="1"/>
    <xf numFmtId="0" fontId="9" fillId="0" borderId="0" xfId="0" applyFont="1" applyAlignment="1">
      <alignment horizontal="left"/>
    </xf>
    <xf numFmtId="0" fontId="0" fillId="0" borderId="0" xfId="0" applyAlignment="1">
      <alignment horizontal="left"/>
    </xf>
    <xf numFmtId="0" fontId="1" fillId="0" borderId="0" xfId="0" applyFont="1"/>
    <xf numFmtId="0" fontId="2" fillId="5" borderId="0" xfId="0" applyFont="1" applyFill="1" applyAlignment="1">
      <alignment horizontal="center" wrapText="1"/>
    </xf>
    <xf numFmtId="0" fontId="0" fillId="0" borderId="0" xfId="0" applyAlignment="1">
      <alignment vertical="center"/>
    </xf>
    <xf numFmtId="0" fontId="0" fillId="0" borderId="7" xfId="0" applyBorder="1"/>
    <xf numFmtId="0" fontId="0" fillId="0" borderId="38" xfId="0" applyBorder="1"/>
    <xf numFmtId="0" fontId="16" fillId="0" borderId="0" xfId="0" applyFont="1"/>
    <xf numFmtId="0" fontId="0" fillId="0" borderId="0" xfId="0" applyAlignment="1">
      <alignment vertical="center" wrapText="1"/>
    </xf>
    <xf numFmtId="0" fontId="15" fillId="0" borderId="0" xfId="0" applyFont="1" applyAlignment="1">
      <alignment wrapText="1"/>
    </xf>
    <xf numFmtId="0" fontId="0" fillId="3" borderId="15" xfId="0" applyFill="1" applyBorder="1"/>
    <xf numFmtId="0" fontId="0" fillId="0" borderId="0" xfId="0" applyProtection="1">
      <protection locked="0"/>
    </xf>
    <xf numFmtId="0" fontId="2" fillId="3" borderId="22" xfId="0" applyFont="1" applyFill="1" applyBorder="1"/>
    <xf numFmtId="0" fontId="2" fillId="3" borderId="21" xfId="0" applyFont="1" applyFill="1" applyBorder="1"/>
    <xf numFmtId="0" fontId="2" fillId="3" borderId="23" xfId="0" applyFont="1" applyFill="1" applyBorder="1"/>
    <xf numFmtId="0" fontId="2" fillId="3" borderId="13" xfId="0" applyFont="1" applyFill="1" applyBorder="1"/>
    <xf numFmtId="0" fontId="2" fillId="3" borderId="17" xfId="0" applyFont="1" applyFill="1" applyBorder="1"/>
    <xf numFmtId="0" fontId="0" fillId="0" borderId="0" xfId="0" applyAlignment="1">
      <alignment horizontal="center" wrapText="1"/>
    </xf>
    <xf numFmtId="0" fontId="2" fillId="0" borderId="35" xfId="0" applyFont="1" applyBorder="1" applyAlignment="1">
      <alignment wrapText="1"/>
    </xf>
    <xf numFmtId="0" fontId="2" fillId="0" borderId="38" xfId="0" applyFont="1" applyBorder="1" applyAlignment="1">
      <alignment wrapText="1"/>
    </xf>
    <xf numFmtId="0" fontId="0" fillId="0" borderId="35" xfId="0" applyBorder="1"/>
    <xf numFmtId="0" fontId="2" fillId="3" borderId="11" xfId="0" applyFont="1" applyFill="1" applyBorder="1"/>
    <xf numFmtId="0" fontId="2" fillId="3" borderId="12" xfId="0" applyFont="1" applyFill="1" applyBorder="1"/>
    <xf numFmtId="0" fontId="2" fillId="0" borderId="37" xfId="0" applyFont="1" applyBorder="1" applyAlignment="1">
      <alignment wrapText="1"/>
    </xf>
    <xf numFmtId="0" fontId="0" fillId="10" borderId="0" xfId="0" applyFill="1"/>
    <xf numFmtId="0" fontId="16" fillId="10" borderId="0" xfId="0" applyFont="1" applyFill="1"/>
    <xf numFmtId="0" fontId="15" fillId="10" borderId="0" xfId="0" applyFont="1" applyFill="1"/>
    <xf numFmtId="0" fontId="0" fillId="0" borderId="0" xfId="0" applyAlignment="1">
      <alignment horizontal="center" vertical="center"/>
    </xf>
    <xf numFmtId="0" fontId="13" fillId="0" borderId="0" xfId="0" applyFont="1" applyAlignment="1">
      <alignment horizontal="center" vertical="center"/>
    </xf>
    <xf numFmtId="0" fontId="13" fillId="0" borderId="0" xfId="0" applyFont="1" applyAlignment="1">
      <alignment vertical="center"/>
    </xf>
    <xf numFmtId="0" fontId="17" fillId="0" borderId="0" xfId="0" applyFont="1" applyAlignment="1">
      <alignment horizontal="left"/>
    </xf>
    <xf numFmtId="0" fontId="15" fillId="0" borderId="0" xfId="0" applyFont="1"/>
    <xf numFmtId="0" fontId="2" fillId="10" borderId="0" xfId="0" applyFont="1" applyFill="1" applyAlignment="1">
      <alignment vertical="top" wrapText="1"/>
    </xf>
    <xf numFmtId="0" fontId="0" fillId="10" borderId="0" xfId="0" applyFill="1" applyProtection="1">
      <protection locked="0"/>
    </xf>
    <xf numFmtId="0" fontId="13" fillId="0" borderId="0" xfId="0" applyFont="1" applyAlignment="1">
      <alignment wrapText="1"/>
    </xf>
    <xf numFmtId="0" fontId="0" fillId="0" borderId="0" xfId="0" applyAlignment="1">
      <alignment horizontal="center" vertical="center" wrapText="1"/>
    </xf>
    <xf numFmtId="0" fontId="13" fillId="3" borderId="30" xfId="0" applyFont="1" applyFill="1" applyBorder="1" applyAlignment="1">
      <alignment vertical="center" wrapText="1"/>
    </xf>
    <xf numFmtId="0" fontId="24" fillId="0" borderId="0" xfId="0" applyFont="1" applyAlignment="1">
      <alignment wrapText="1"/>
    </xf>
    <xf numFmtId="0" fontId="0" fillId="12" borderId="0" xfId="0" applyFill="1" applyAlignment="1">
      <alignment horizontal="center" vertical="center"/>
    </xf>
    <xf numFmtId="0" fontId="31" fillId="8" borderId="30" xfId="0" applyFont="1" applyFill="1" applyBorder="1" applyAlignment="1">
      <alignment vertical="center" wrapText="1"/>
    </xf>
    <xf numFmtId="0" fontId="32" fillId="8" borderId="30" xfId="0" applyFont="1" applyFill="1" applyBorder="1" applyAlignment="1">
      <alignment vertical="center" wrapText="1"/>
    </xf>
    <xf numFmtId="0" fontId="34" fillId="8" borderId="30" xfId="0" applyFont="1" applyFill="1" applyBorder="1" applyAlignment="1">
      <alignment vertical="center" wrapText="1"/>
    </xf>
    <xf numFmtId="0" fontId="2" fillId="2" borderId="30" xfId="0" applyFont="1" applyFill="1" applyBorder="1" applyAlignment="1">
      <alignment horizontal="center" vertical="center" wrapText="1"/>
    </xf>
    <xf numFmtId="0" fontId="0" fillId="2" borderId="30" xfId="0" applyFill="1" applyBorder="1" applyAlignment="1">
      <alignment horizontal="center" vertical="center" wrapText="1"/>
    </xf>
    <xf numFmtId="0" fontId="18" fillId="3" borderId="30" xfId="0" applyFont="1" applyFill="1" applyBorder="1" applyAlignment="1">
      <alignment vertical="center" wrapText="1"/>
    </xf>
    <xf numFmtId="0" fontId="26" fillId="3" borderId="30" xfId="0" applyFont="1" applyFill="1" applyBorder="1" applyAlignment="1">
      <alignment vertical="center" wrapText="1"/>
    </xf>
    <xf numFmtId="0" fontId="24" fillId="3" borderId="30" xfId="0" applyFont="1" applyFill="1" applyBorder="1" applyAlignment="1">
      <alignment vertical="center" wrapText="1"/>
    </xf>
    <xf numFmtId="0" fontId="13" fillId="3" borderId="30" xfId="0" applyFont="1" applyFill="1" applyBorder="1"/>
    <xf numFmtId="0" fontId="13" fillId="3" borderId="30" xfId="0" applyFont="1" applyFill="1" applyBorder="1" applyAlignment="1">
      <alignment wrapText="1"/>
    </xf>
    <xf numFmtId="3" fontId="13" fillId="3" borderId="30" xfId="0" applyNumberFormat="1" applyFont="1" applyFill="1" applyBorder="1" applyAlignment="1">
      <alignment wrapText="1"/>
    </xf>
    <xf numFmtId="164" fontId="13" fillId="3" borderId="30" xfId="2" applyNumberFormat="1" applyFont="1" applyFill="1" applyBorder="1" applyAlignment="1">
      <alignment wrapText="1"/>
    </xf>
    <xf numFmtId="0" fontId="0" fillId="0" borderId="3" xfId="0" applyBorder="1" applyAlignment="1">
      <alignment wrapText="1"/>
    </xf>
    <xf numFmtId="0" fontId="39" fillId="2" borderId="31" xfId="0" applyFont="1" applyFill="1" applyBorder="1" applyAlignment="1">
      <alignment horizontal="center" vertical="center" wrapText="1"/>
    </xf>
    <xf numFmtId="0" fontId="39" fillId="2" borderId="32" xfId="0" applyFont="1" applyFill="1" applyBorder="1" applyAlignment="1">
      <alignment horizontal="center" vertical="center" wrapText="1"/>
    </xf>
    <xf numFmtId="0" fontId="39" fillId="2" borderId="47" xfId="0" applyFont="1" applyFill="1" applyBorder="1" applyAlignment="1">
      <alignment horizontal="center" vertical="center" wrapText="1"/>
    </xf>
    <xf numFmtId="0" fontId="40" fillId="2" borderId="32" xfId="0" applyFont="1" applyFill="1" applyBorder="1" applyAlignment="1">
      <alignment horizontal="center" vertical="center" wrapText="1"/>
    </xf>
    <xf numFmtId="0" fontId="40" fillId="2" borderId="33" xfId="0" applyFont="1" applyFill="1" applyBorder="1" applyAlignment="1">
      <alignment horizontal="center" vertical="center" wrapText="1"/>
    </xf>
    <xf numFmtId="0" fontId="39" fillId="0" borderId="0" xfId="0" applyFont="1" applyAlignment="1">
      <alignment horizontal="center" vertical="center" wrapText="1"/>
    </xf>
    <xf numFmtId="0" fontId="42" fillId="3" borderId="8" xfId="0" applyFont="1" applyFill="1" applyBorder="1" applyAlignment="1">
      <alignment horizontal="center" vertical="center" wrapText="1"/>
    </xf>
    <xf numFmtId="0" fontId="42" fillId="3" borderId="46" xfId="0" applyFont="1" applyFill="1" applyBorder="1" applyAlignment="1">
      <alignment horizontal="center" vertical="center" wrapText="1"/>
    </xf>
    <xf numFmtId="0" fontId="42" fillId="0" borderId="0" xfId="0" applyFont="1" applyAlignment="1">
      <alignment horizontal="center" vertical="center" wrapText="1"/>
    </xf>
    <xf numFmtId="0" fontId="42" fillId="3" borderId="25" xfId="0" applyFont="1" applyFill="1" applyBorder="1" applyAlignment="1">
      <alignment wrapText="1"/>
    </xf>
    <xf numFmtId="44" fontId="42" fillId="3" borderId="25" xfId="3" applyFont="1" applyFill="1" applyBorder="1" applyAlignment="1">
      <alignment wrapText="1"/>
    </xf>
    <xf numFmtId="44" fontId="42" fillId="3" borderId="26" xfId="3" applyFont="1" applyFill="1" applyBorder="1" applyAlignment="1">
      <alignment wrapText="1"/>
    </xf>
    <xf numFmtId="0" fontId="42" fillId="0" borderId="0" xfId="0" applyFont="1" applyAlignment="1">
      <alignment wrapText="1"/>
    </xf>
    <xf numFmtId="0" fontId="13" fillId="12" borderId="8" xfId="0" applyFont="1" applyFill="1" applyBorder="1"/>
    <xf numFmtId="0" fontId="0" fillId="12" borderId="8" xfId="0" applyFill="1" applyBorder="1" applyAlignment="1">
      <alignment wrapText="1"/>
    </xf>
    <xf numFmtId="0" fontId="0" fillId="12" borderId="8" xfId="0" applyFill="1" applyBorder="1"/>
    <xf numFmtId="0" fontId="15" fillId="9" borderId="2" xfId="0" applyFont="1" applyFill="1" applyBorder="1"/>
    <xf numFmtId="0" fontId="15" fillId="9" borderId="3" xfId="0" applyFont="1" applyFill="1" applyBorder="1" applyAlignment="1">
      <alignment wrapText="1"/>
    </xf>
    <xf numFmtId="0" fontId="15" fillId="9" borderId="3" xfId="0" applyFont="1" applyFill="1" applyBorder="1"/>
    <xf numFmtId="0" fontId="26" fillId="3" borderId="30" xfId="0" applyFont="1" applyFill="1" applyBorder="1" applyAlignment="1">
      <alignment horizontal="center" vertical="center" wrapText="1"/>
    </xf>
    <xf numFmtId="0" fontId="7" fillId="0" borderId="0" xfId="0" applyFont="1" applyAlignment="1">
      <alignment horizontal="center" wrapText="1"/>
    </xf>
    <xf numFmtId="0" fontId="8" fillId="0" borderId="0" xfId="0" applyFont="1" applyAlignment="1">
      <alignment horizontal="center" wrapText="1"/>
    </xf>
    <xf numFmtId="0" fontId="2" fillId="0" borderId="0" xfId="0" applyFont="1" applyAlignment="1">
      <alignment wrapText="1"/>
    </xf>
    <xf numFmtId="0" fontId="0" fillId="0" borderId="0" xfId="0" applyAlignment="1">
      <alignment horizontal="left" wrapText="1"/>
    </xf>
    <xf numFmtId="0" fontId="9" fillId="0" borderId="0" xfId="0" applyFont="1" applyAlignment="1">
      <alignment horizontal="left" wrapText="1"/>
    </xf>
    <xf numFmtId="0" fontId="3" fillId="0" borderId="0" xfId="0" applyFont="1" applyAlignment="1">
      <alignment horizontal="left" vertical="center" wrapText="1"/>
    </xf>
    <xf numFmtId="14" fontId="9" fillId="0" borderId="0" xfId="0" applyNumberFormat="1" applyFont="1" applyAlignment="1">
      <alignment wrapText="1"/>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9"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2" fillId="4" borderId="0" xfId="0" applyFont="1" applyFill="1" applyAlignment="1">
      <alignment horizontal="center" vertical="center"/>
    </xf>
    <xf numFmtId="0" fontId="2" fillId="4" borderId="0" xfId="0" applyFont="1" applyFill="1" applyAlignment="1">
      <alignment horizontal="center" vertical="center" wrapText="1"/>
    </xf>
    <xf numFmtId="0" fontId="6" fillId="5" borderId="0" xfId="0" applyFont="1" applyFill="1" applyAlignment="1">
      <alignment vertical="center" wrapText="1"/>
    </xf>
    <xf numFmtId="0" fontId="2" fillId="5" borderId="0" xfId="0" applyFont="1" applyFill="1" applyAlignment="1">
      <alignment vertical="center" wrapText="1"/>
    </xf>
    <xf numFmtId="0" fontId="2" fillId="5" borderId="0" xfId="0" applyFont="1" applyFill="1" applyAlignment="1">
      <alignment vertical="center"/>
    </xf>
    <xf numFmtId="0" fontId="2" fillId="5" borderId="0" xfId="0" applyFont="1" applyFill="1" applyAlignment="1">
      <alignment horizontal="center" vertical="center"/>
    </xf>
    <xf numFmtId="0" fontId="2" fillId="5" borderId="0" xfId="0" applyFont="1" applyFill="1" applyAlignment="1">
      <alignment horizontal="center" vertical="center" wrapText="1"/>
    </xf>
    <xf numFmtId="0" fontId="11" fillId="7" borderId="0" xfId="1" applyAlignment="1">
      <alignment horizontal="center" vertical="center"/>
    </xf>
    <xf numFmtId="0" fontId="0" fillId="0" borderId="2" xfId="0" applyBorder="1" applyAlignment="1">
      <alignment wrapText="1"/>
    </xf>
    <xf numFmtId="0" fontId="0" fillId="0" borderId="3" xfId="0" applyBorder="1" applyAlignment="1">
      <alignment vertical="center" wrapText="1"/>
    </xf>
    <xf numFmtId="0" fontId="0" fillId="0" borderId="3" xfId="0" applyBorder="1"/>
    <xf numFmtId="0" fontId="0" fillId="0" borderId="4" xfId="0" applyBorder="1"/>
    <xf numFmtId="0" fontId="0" fillId="0" borderId="6" xfId="0" applyBorder="1"/>
    <xf numFmtId="0" fontId="2" fillId="0" borderId="6" xfId="0" applyFont="1" applyBorder="1"/>
    <xf numFmtId="0" fontId="0" fillId="0" borderId="45" xfId="0" applyBorder="1" applyAlignment="1">
      <alignment horizontal="center"/>
    </xf>
    <xf numFmtId="0" fontId="0" fillId="0" borderId="14" xfId="0" applyBorder="1" applyAlignment="1">
      <alignment horizontal="center" wrapText="1"/>
    </xf>
    <xf numFmtId="0" fontId="0" fillId="0" borderId="43" xfId="0" applyBorder="1" applyProtection="1">
      <protection locked="0"/>
      <extLst>
        <ext xmlns:xfpb="http://schemas.microsoft.com/office/spreadsheetml/2022/featurepropertybag" uri="{C7286773-470A-42A8-94C5-96B5CB345126}">
          <xfpb:xfComplement i="0"/>
        </ext>
      </extLst>
    </xf>
    <xf numFmtId="0" fontId="0" fillId="0" borderId="48" xfId="0" applyBorder="1" applyProtection="1">
      <protection locked="0"/>
      <extLst>
        <ext xmlns:xfpb="http://schemas.microsoft.com/office/spreadsheetml/2022/featurepropertybag" uri="{C7286773-470A-42A8-94C5-96B5CB345126}">
          <xfpb:xfComplement i="0"/>
        </ext>
      </extLst>
    </xf>
    <xf numFmtId="0" fontId="0" fillId="0" borderId="48" xfId="0" applyBorder="1" applyAlignment="1" applyProtection="1">
      <alignment vertical="center"/>
      <protection locked="0"/>
      <extLst>
        <ext xmlns:xfpb="http://schemas.microsoft.com/office/spreadsheetml/2022/featurepropertybag" uri="{C7286773-470A-42A8-94C5-96B5CB345126}">
          <xfpb:xfComplement i="0"/>
        </ext>
      </extLst>
    </xf>
    <xf numFmtId="0" fontId="0" fillId="0" borderId="27" xfId="0" applyBorder="1" applyAlignment="1" applyProtection="1">
      <alignment wrapText="1"/>
      <protection locked="0"/>
    </xf>
    <xf numFmtId="0" fontId="0" fillId="0" borderId="21" xfId="0" applyBorder="1" applyAlignment="1" applyProtection="1">
      <alignment wrapText="1"/>
      <protection locked="0"/>
    </xf>
    <xf numFmtId="44" fontId="0" fillId="0" borderId="41" xfId="3" applyFont="1" applyBorder="1" applyAlignment="1" applyProtection="1">
      <alignment wrapText="1"/>
      <protection locked="0"/>
    </xf>
    <xf numFmtId="0" fontId="0" fillId="0" borderId="1" xfId="0" applyBorder="1" applyAlignment="1" applyProtection="1">
      <alignment wrapText="1"/>
      <protection locked="0"/>
    </xf>
    <xf numFmtId="0" fontId="0" fillId="11" borderId="30" xfId="0" applyFill="1" applyBorder="1" applyAlignment="1" applyProtection="1">
      <alignment horizontal="center" vertical="center" wrapText="1"/>
      <protection locked="0"/>
    </xf>
    <xf numFmtId="0" fontId="0" fillId="0" borderId="0" xfId="0" applyAlignment="1" applyProtection="1">
      <alignment wrapText="1"/>
      <protection locked="0"/>
    </xf>
    <xf numFmtId="0" fontId="35" fillId="8" borderId="30" xfId="0" applyFont="1" applyFill="1" applyBorder="1" applyAlignment="1">
      <alignment vertical="center" wrapText="1"/>
    </xf>
    <xf numFmtId="0" fontId="42" fillId="3" borderId="50" xfId="0" applyFont="1" applyFill="1" applyBorder="1" applyAlignment="1">
      <alignment wrapText="1"/>
    </xf>
    <xf numFmtId="0" fontId="42" fillId="3" borderId="51" xfId="0" applyFont="1" applyFill="1" applyBorder="1" applyAlignment="1">
      <alignment wrapText="1"/>
    </xf>
    <xf numFmtId="0" fontId="0" fillId="12" borderId="49" xfId="0" applyFill="1" applyBorder="1" applyAlignment="1" applyProtection="1">
      <alignment wrapText="1"/>
      <protection locked="0"/>
    </xf>
    <xf numFmtId="0" fontId="24" fillId="3" borderId="27" xfId="0" applyFont="1" applyFill="1" applyBorder="1" applyAlignment="1">
      <alignment wrapText="1"/>
    </xf>
    <xf numFmtId="0" fontId="24" fillId="3" borderId="27" xfId="0" applyFont="1" applyFill="1" applyBorder="1" applyAlignment="1">
      <alignment horizontal="right" wrapText="1"/>
    </xf>
    <xf numFmtId="0" fontId="0" fillId="3" borderId="27" xfId="0" applyFill="1" applyBorder="1" applyAlignment="1">
      <alignment wrapText="1"/>
    </xf>
    <xf numFmtId="0" fontId="24" fillId="3" borderId="8" xfId="0" applyFont="1" applyFill="1" applyBorder="1" applyAlignment="1">
      <alignment wrapText="1"/>
    </xf>
    <xf numFmtId="44" fontId="24" fillId="3" borderId="27" xfId="3" applyFont="1" applyFill="1" applyBorder="1" applyAlignment="1">
      <alignment wrapText="1"/>
    </xf>
    <xf numFmtId="44" fontId="24" fillId="3" borderId="53" xfId="0" applyNumberFormat="1" applyFont="1" applyFill="1" applyBorder="1" applyAlignment="1">
      <alignment wrapText="1"/>
    </xf>
    <xf numFmtId="0" fontId="17" fillId="0" borderId="0" xfId="0" applyFont="1"/>
    <xf numFmtId="0" fontId="53" fillId="0" borderId="0" xfId="0" applyFont="1" applyAlignment="1">
      <alignment horizontal="center" vertical="center" wrapText="1"/>
    </xf>
    <xf numFmtId="0" fontId="13" fillId="0" borderId="1" xfId="0" applyFont="1" applyBorder="1" applyAlignment="1" applyProtection="1">
      <alignment wrapText="1"/>
      <protection locked="0"/>
    </xf>
    <xf numFmtId="0" fontId="13" fillId="0" borderId="27" xfId="0" applyFont="1" applyBorder="1" applyAlignment="1" applyProtection="1">
      <alignment wrapText="1"/>
      <protection locked="0"/>
    </xf>
    <xf numFmtId="0" fontId="13" fillId="0" borderId="53" xfId="0" applyFont="1" applyBorder="1" applyProtection="1">
      <protection locked="0"/>
    </xf>
    <xf numFmtId="0" fontId="13" fillId="0" borderId="14" xfId="0" applyFont="1" applyBorder="1" applyProtection="1">
      <protection locked="0"/>
    </xf>
    <xf numFmtId="0" fontId="13" fillId="0" borderId="25" xfId="0" applyFont="1" applyBorder="1" applyAlignment="1" applyProtection="1">
      <alignment wrapText="1"/>
      <protection locked="0"/>
    </xf>
    <xf numFmtId="0" fontId="13" fillId="0" borderId="26" xfId="0" applyFont="1" applyBorder="1" applyProtection="1">
      <protection locked="0"/>
    </xf>
    <xf numFmtId="0" fontId="13" fillId="10" borderId="1" xfId="0" applyFont="1" applyFill="1" applyBorder="1" applyAlignment="1" applyProtection="1">
      <alignment wrapText="1"/>
      <protection locked="0"/>
    </xf>
    <xf numFmtId="0" fontId="13" fillId="10" borderId="25" xfId="0" applyFont="1" applyFill="1" applyBorder="1" applyAlignment="1" applyProtection="1">
      <alignment wrapText="1"/>
      <protection locked="0"/>
    </xf>
    <xf numFmtId="0" fontId="13" fillId="10" borderId="27" xfId="0" applyFont="1" applyFill="1" applyBorder="1" applyAlignment="1" applyProtection="1">
      <alignment wrapText="1"/>
      <protection locked="0"/>
    </xf>
    <xf numFmtId="0" fontId="0" fillId="3" borderId="55" xfId="0" applyFill="1" applyBorder="1" applyAlignment="1" applyProtection="1">
      <alignment horizontal="center"/>
      <protection locked="0"/>
    </xf>
    <xf numFmtId="0" fontId="0" fillId="3" borderId="55" xfId="0" applyFill="1" applyBorder="1" applyProtection="1">
      <protection locked="0"/>
    </xf>
    <xf numFmtId="0" fontId="0" fillId="8" borderId="48" xfId="0" applyFill="1" applyBorder="1" applyAlignment="1">
      <alignment wrapText="1"/>
    </xf>
    <xf numFmtId="0" fontId="0" fillId="0" borderId="14" xfId="0" applyBorder="1" applyProtection="1">
      <protection locked="0"/>
    </xf>
    <xf numFmtId="0" fontId="0" fillId="8" borderId="56" xfId="0" applyFill="1" applyBorder="1" applyAlignment="1">
      <alignment wrapText="1"/>
    </xf>
    <xf numFmtId="0" fontId="0" fillId="0" borderId="55" xfId="0" applyBorder="1" applyProtection="1">
      <protection locked="0"/>
    </xf>
    <xf numFmtId="0" fontId="0" fillId="8" borderId="48" xfId="0" applyFill="1" applyBorder="1"/>
    <xf numFmtId="0" fontId="0" fillId="3" borderId="55" xfId="0" applyFill="1" applyBorder="1"/>
    <xf numFmtId="0" fontId="29" fillId="3" borderId="48" xfId="0" applyFont="1" applyFill="1" applyBorder="1" applyAlignment="1">
      <alignment horizontal="center" vertical="center" wrapText="1"/>
    </xf>
    <xf numFmtId="0" fontId="29" fillId="3" borderId="14" xfId="0" applyFont="1" applyFill="1" applyBorder="1" applyAlignment="1">
      <alignment horizontal="center" vertical="center"/>
    </xf>
    <xf numFmtId="0" fontId="27" fillId="3" borderId="15" xfId="0" applyFont="1" applyFill="1" applyBorder="1" applyAlignment="1">
      <alignment wrapText="1"/>
    </xf>
    <xf numFmtId="0" fontId="2" fillId="10" borderId="14" xfId="0" applyFont="1" applyFill="1" applyBorder="1" applyProtection="1">
      <protection locked="0"/>
    </xf>
    <xf numFmtId="0" fontId="28" fillId="3" borderId="48" xfId="0" applyFont="1" applyFill="1" applyBorder="1" applyAlignment="1">
      <alignment horizontal="left" vertical="center" wrapText="1"/>
    </xf>
    <xf numFmtId="0" fontId="2" fillId="10" borderId="14" xfId="0" applyFont="1" applyFill="1" applyBorder="1" applyAlignment="1" applyProtection="1">
      <alignment wrapText="1"/>
      <protection locked="0"/>
    </xf>
    <xf numFmtId="0" fontId="0" fillId="8" borderId="24" xfId="0" applyFill="1" applyBorder="1"/>
    <xf numFmtId="0" fontId="0" fillId="0" borderId="26" xfId="0" applyBorder="1" applyProtection="1">
      <protection locked="0"/>
    </xf>
    <xf numFmtId="0" fontId="0" fillId="12" borderId="49" xfId="0" applyFill="1" applyBorder="1" applyAlignment="1">
      <alignment wrapText="1"/>
    </xf>
    <xf numFmtId="0" fontId="0" fillId="0" borderId="53" xfId="0" applyBorder="1" applyAlignment="1" applyProtection="1">
      <alignment wrapText="1"/>
      <protection locked="0"/>
    </xf>
    <xf numFmtId="0" fontId="0" fillId="0" borderId="14" xfId="0" applyBorder="1" applyAlignment="1" applyProtection="1">
      <alignment wrapText="1"/>
      <protection locked="0"/>
    </xf>
    <xf numFmtId="0" fontId="0" fillId="0" borderId="25" xfId="0" applyBorder="1" applyAlignment="1" applyProtection="1">
      <alignment wrapText="1"/>
      <protection locked="0"/>
    </xf>
    <xf numFmtId="0" fontId="0" fillId="0" borderId="26" xfId="0" applyBorder="1" applyAlignment="1" applyProtection="1">
      <alignment wrapText="1"/>
      <protection locked="0"/>
    </xf>
    <xf numFmtId="0" fontId="0" fillId="8" borderId="48" xfId="0" applyFill="1" applyBorder="1" applyAlignment="1">
      <alignment vertical="center" wrapText="1"/>
    </xf>
    <xf numFmtId="0" fontId="0" fillId="8" borderId="48" xfId="0" applyFill="1" applyBorder="1" applyAlignment="1">
      <alignment vertical="center"/>
    </xf>
    <xf numFmtId="0" fontId="0" fillId="0" borderId="53" xfId="0" applyBorder="1" applyAlignment="1" applyProtection="1">
      <alignment vertical="center" wrapText="1"/>
      <protection locked="0"/>
    </xf>
    <xf numFmtId="0" fontId="0" fillId="8" borderId="24" xfId="0" applyFill="1" applyBorder="1" applyAlignment="1">
      <alignment vertical="center"/>
    </xf>
    <xf numFmtId="0" fontId="0" fillId="0" borderId="5" xfId="0" applyBorder="1"/>
    <xf numFmtId="0" fontId="2" fillId="3" borderId="0" xfId="0" applyFont="1" applyFill="1"/>
    <xf numFmtId="0" fontId="0" fillId="0" borderId="24" xfId="0" applyBorder="1" applyAlignment="1" applyProtection="1">
      <alignment vertical="center"/>
      <protection locked="0"/>
      <extLst>
        <ext xmlns:xfpb="http://schemas.microsoft.com/office/spreadsheetml/2022/featurepropertybag" uri="{C7286773-470A-42A8-94C5-96B5CB345126}">
          <xfpb:xfComplement i="0"/>
        </ext>
      </extLst>
    </xf>
    <xf numFmtId="0" fontId="0" fillId="10" borderId="27" xfId="0" applyFill="1" applyBorder="1" applyAlignment="1" applyProtection="1">
      <alignment wrapText="1"/>
      <protection locked="0"/>
    </xf>
    <xf numFmtId="0" fontId="0" fillId="10" borderId="53" xfId="0" applyFill="1" applyBorder="1" applyAlignment="1" applyProtection="1">
      <alignment wrapText="1"/>
      <protection locked="0"/>
    </xf>
    <xf numFmtId="0" fontId="0" fillId="10" borderId="1" xfId="0" applyFill="1" applyBorder="1" applyAlignment="1" applyProtection="1">
      <alignment wrapText="1"/>
      <protection locked="0"/>
    </xf>
    <xf numFmtId="0" fontId="0" fillId="10" borderId="14" xfId="0" applyFill="1" applyBorder="1" applyAlignment="1" applyProtection="1">
      <alignment wrapText="1"/>
      <protection locked="0"/>
    </xf>
    <xf numFmtId="0" fontId="0" fillId="10" borderId="25" xfId="0" applyFill="1" applyBorder="1" applyAlignment="1" applyProtection="1">
      <alignment wrapText="1"/>
      <protection locked="0"/>
    </xf>
    <xf numFmtId="0" fontId="0" fillId="10" borderId="26" xfId="0" applyFill="1" applyBorder="1" applyAlignment="1" applyProtection="1">
      <alignment wrapText="1"/>
      <protection locked="0"/>
    </xf>
    <xf numFmtId="0" fontId="13" fillId="10" borderId="57" xfId="0" applyFont="1" applyFill="1" applyBorder="1" applyAlignment="1" applyProtection="1">
      <alignment wrapText="1"/>
      <protection locked="0"/>
    </xf>
    <xf numFmtId="0" fontId="13" fillId="10" borderId="20" xfId="0" applyFont="1" applyFill="1" applyBorder="1" applyAlignment="1" applyProtection="1">
      <alignment wrapText="1"/>
      <protection locked="0"/>
    </xf>
    <xf numFmtId="0" fontId="13" fillId="10" borderId="51" xfId="0" applyFont="1" applyFill="1" applyBorder="1" applyAlignment="1" applyProtection="1">
      <alignment wrapText="1"/>
      <protection locked="0"/>
    </xf>
    <xf numFmtId="0" fontId="0" fillId="11" borderId="29" xfId="0" applyFill="1" applyBorder="1" applyAlignment="1" applyProtection="1">
      <alignment horizontal="center" vertical="center" wrapText="1"/>
      <protection locked="0"/>
    </xf>
    <xf numFmtId="0" fontId="15" fillId="9" borderId="58" xfId="0" applyFont="1" applyFill="1" applyBorder="1"/>
    <xf numFmtId="0" fontId="15" fillId="9" borderId="52" xfId="0" applyFont="1" applyFill="1" applyBorder="1" applyAlignment="1">
      <alignment wrapText="1"/>
    </xf>
    <xf numFmtId="0" fontId="15" fillId="9" borderId="52" xfId="0" applyFont="1" applyFill="1" applyBorder="1"/>
    <xf numFmtId="0" fontId="42" fillId="3" borderId="0" xfId="0" applyFont="1" applyFill="1" applyAlignment="1">
      <alignment horizontal="center" vertical="center" wrapText="1"/>
    </xf>
    <xf numFmtId="44" fontId="19" fillId="10" borderId="53" xfId="3" applyFont="1" applyFill="1" applyBorder="1" applyAlignment="1" applyProtection="1">
      <alignment wrapText="1"/>
      <protection locked="0"/>
    </xf>
    <xf numFmtId="44" fontId="19" fillId="10" borderId="14" xfId="3" applyFont="1" applyFill="1" applyBorder="1" applyAlignment="1" applyProtection="1">
      <alignment wrapText="1"/>
      <protection locked="0"/>
    </xf>
    <xf numFmtId="0" fontId="0" fillId="0" borderId="6" xfId="0" applyBorder="1" applyAlignment="1" applyProtection="1">
      <alignment wrapText="1"/>
      <protection locked="0"/>
    </xf>
    <xf numFmtId="44" fontId="19" fillId="10" borderId="26" xfId="3" applyFont="1" applyFill="1" applyBorder="1" applyAlignment="1" applyProtection="1">
      <alignment wrapText="1"/>
      <protection locked="0"/>
    </xf>
    <xf numFmtId="0" fontId="24" fillId="3" borderId="57" xfId="0" applyFont="1" applyFill="1" applyBorder="1" applyAlignment="1">
      <alignment wrapText="1"/>
    </xf>
    <xf numFmtId="0" fontId="0" fillId="0" borderId="57" xfId="0" applyBorder="1" applyAlignment="1" applyProtection="1">
      <alignment wrapText="1"/>
      <protection locked="0"/>
    </xf>
    <xf numFmtId="0" fontId="0" fillId="0" borderId="20" xfId="0" applyBorder="1" applyAlignment="1" applyProtection="1">
      <alignment wrapText="1"/>
      <protection locked="0"/>
    </xf>
    <xf numFmtId="0" fontId="0" fillId="0" borderId="51" xfId="0" applyBorder="1" applyAlignment="1" applyProtection="1">
      <alignment wrapText="1"/>
      <protection locked="0"/>
    </xf>
    <xf numFmtId="0" fontId="39" fillId="2" borderId="30" xfId="0" applyFont="1" applyFill="1" applyBorder="1" applyAlignment="1">
      <alignment horizontal="center" vertical="center" wrapText="1"/>
    </xf>
    <xf numFmtId="0" fontId="41" fillId="3" borderId="59" xfId="0" applyFont="1" applyFill="1" applyBorder="1" applyAlignment="1">
      <alignment horizontal="center" vertical="center" wrapText="1"/>
    </xf>
    <xf numFmtId="0" fontId="34" fillId="0" borderId="30" xfId="0" applyFont="1" applyBorder="1" applyAlignment="1" applyProtection="1">
      <alignment wrapText="1"/>
      <protection locked="0"/>
    </xf>
    <xf numFmtId="165" fontId="34" fillId="0" borderId="30" xfId="3" applyNumberFormat="1" applyFont="1" applyBorder="1" applyAlignment="1" applyProtection="1">
      <alignment wrapText="1"/>
      <protection locked="0"/>
    </xf>
    <xf numFmtId="165" fontId="34" fillId="0" borderId="30" xfId="3" applyNumberFormat="1" applyFont="1" applyBorder="1" applyAlignment="1">
      <alignment wrapText="1"/>
    </xf>
    <xf numFmtId="0" fontId="0" fillId="0" borderId="14" xfId="0" applyBorder="1" applyAlignment="1" applyProtection="1">
      <alignment vertical="center" wrapText="1"/>
      <protection locked="0"/>
    </xf>
    <xf numFmtId="0" fontId="0" fillId="0" borderId="26" xfId="0" applyBorder="1" applyAlignment="1" applyProtection="1">
      <alignment vertical="center" wrapText="1"/>
      <protection locked="0"/>
    </xf>
    <xf numFmtId="0" fontId="24" fillId="8" borderId="48" xfId="0" applyFont="1" applyFill="1" applyBorder="1" applyAlignment="1">
      <alignment vertical="center" wrapText="1"/>
    </xf>
    <xf numFmtId="0" fontId="4" fillId="2" borderId="30" xfId="0" applyFont="1" applyFill="1" applyBorder="1" applyAlignment="1">
      <alignment horizontal="center" vertical="center" wrapText="1"/>
    </xf>
    <xf numFmtId="0" fontId="26" fillId="0" borderId="30" xfId="0" applyFont="1" applyBorder="1" applyAlignment="1">
      <alignment horizontal="center" vertical="center" wrapText="1"/>
    </xf>
    <xf numFmtId="0" fontId="24" fillId="3" borderId="30" xfId="0" applyFont="1" applyFill="1" applyBorder="1" applyAlignment="1">
      <alignment wrapText="1"/>
    </xf>
    <xf numFmtId="0" fontId="24" fillId="3" borderId="30" xfId="0" applyFont="1" applyFill="1" applyBorder="1" applyAlignment="1">
      <alignment horizontal="right" wrapText="1"/>
    </xf>
    <xf numFmtId="0" fontId="44" fillId="3" borderId="8" xfId="0" applyFont="1" applyFill="1" applyBorder="1" applyAlignment="1">
      <alignment horizontal="center" vertical="center" wrapText="1"/>
    </xf>
    <xf numFmtId="0" fontId="44" fillId="3" borderId="34" xfId="0" applyFont="1" applyFill="1" applyBorder="1" applyAlignment="1">
      <alignment horizontal="center" vertical="center" wrapText="1"/>
    </xf>
    <xf numFmtId="0" fontId="60" fillId="2" borderId="32" xfId="0" applyFont="1" applyFill="1" applyBorder="1" applyAlignment="1">
      <alignment horizontal="center" vertical="center" wrapText="1"/>
    </xf>
    <xf numFmtId="0" fontId="24" fillId="3" borderId="25" xfId="0" applyFont="1" applyFill="1" applyBorder="1" applyAlignment="1">
      <alignment wrapText="1"/>
    </xf>
    <xf numFmtId="0" fontId="59" fillId="3" borderId="30" xfId="0" applyFont="1" applyFill="1" applyBorder="1" applyAlignment="1">
      <alignment horizontal="center" vertical="center" wrapText="1"/>
    </xf>
    <xf numFmtId="0" fontId="59" fillId="3" borderId="47" xfId="0" applyFont="1" applyFill="1" applyBorder="1" applyAlignment="1">
      <alignment horizontal="center" vertical="center" wrapText="1"/>
    </xf>
    <xf numFmtId="0" fontId="59" fillId="3" borderId="32" xfId="0" applyFont="1" applyFill="1" applyBorder="1" applyAlignment="1">
      <alignment horizontal="center" vertical="center" wrapText="1"/>
    </xf>
    <xf numFmtId="0" fontId="59" fillId="3" borderId="33" xfId="0" applyFont="1" applyFill="1" applyBorder="1" applyAlignment="1">
      <alignment horizontal="center" vertical="center" wrapText="1"/>
    </xf>
    <xf numFmtId="0" fontId="26" fillId="3" borderId="38" xfId="0" applyFont="1" applyFill="1" applyBorder="1" applyAlignment="1">
      <alignment horizontal="center" vertical="center"/>
    </xf>
    <xf numFmtId="0" fontId="26" fillId="3" borderId="30" xfId="0" applyFont="1" applyFill="1" applyBorder="1" applyAlignment="1" applyProtection="1">
      <alignment horizontal="center" vertical="center" wrapText="1"/>
      <protection locked="0"/>
    </xf>
    <xf numFmtId="0" fontId="13" fillId="13" borderId="30" xfId="0" applyFont="1" applyFill="1" applyBorder="1" applyAlignment="1">
      <alignment horizontal="center" vertical="center" wrapText="1"/>
    </xf>
    <xf numFmtId="0" fontId="13" fillId="13" borderId="30" xfId="0" applyFont="1" applyFill="1" applyBorder="1"/>
    <xf numFmtId="0" fontId="18" fillId="13" borderId="30" xfId="0" applyFont="1" applyFill="1" applyBorder="1" applyAlignment="1">
      <alignment horizontal="center" vertical="center" wrapText="1"/>
    </xf>
    <xf numFmtId="0" fontId="13" fillId="13" borderId="30" xfId="0" applyFont="1" applyFill="1" applyBorder="1" applyAlignment="1">
      <alignment horizontal="center" vertical="center"/>
    </xf>
    <xf numFmtId="0" fontId="26" fillId="13" borderId="30" xfId="0" applyFont="1" applyFill="1" applyBorder="1" applyAlignment="1">
      <alignment vertical="center" wrapText="1"/>
    </xf>
    <xf numFmtId="0" fontId="13" fillId="13" borderId="30" xfId="0" applyFont="1" applyFill="1" applyBorder="1" applyAlignment="1">
      <alignment wrapText="1"/>
    </xf>
    <xf numFmtId="0" fontId="46" fillId="13" borderId="54" xfId="0" applyFont="1" applyFill="1" applyBorder="1" applyAlignment="1">
      <alignment horizontal="center" vertical="center" wrapText="1"/>
    </xf>
    <xf numFmtId="0" fontId="46" fillId="13" borderId="48" xfId="0" applyFont="1" applyFill="1" applyBorder="1" applyAlignment="1">
      <alignment horizontal="center" vertical="center" wrapText="1"/>
    </xf>
    <xf numFmtId="0" fontId="46" fillId="13" borderId="24" xfId="0" applyFont="1" applyFill="1" applyBorder="1" applyAlignment="1">
      <alignment horizontal="center" vertical="center" wrapText="1"/>
    </xf>
    <xf numFmtId="0" fontId="26" fillId="13" borderId="30" xfId="0" applyFont="1" applyFill="1" applyBorder="1" applyAlignment="1">
      <alignment horizontal="center" vertical="center" wrapText="1"/>
    </xf>
    <xf numFmtId="0" fontId="47" fillId="13" borderId="30" xfId="0" applyFont="1" applyFill="1" applyBorder="1" applyAlignment="1">
      <alignment horizontal="center" vertical="center" wrapText="1"/>
    </xf>
    <xf numFmtId="0" fontId="13" fillId="13" borderId="30" xfId="0" applyFont="1" applyFill="1" applyBorder="1" applyAlignment="1">
      <alignment vertical="center" wrapText="1"/>
    </xf>
    <xf numFmtId="0" fontId="24" fillId="13" borderId="30" xfId="0" applyFont="1" applyFill="1" applyBorder="1" applyAlignment="1">
      <alignment vertical="center" wrapText="1"/>
    </xf>
    <xf numFmtId="0" fontId="15" fillId="9" borderId="4" xfId="0" applyFont="1" applyFill="1" applyBorder="1"/>
    <xf numFmtId="0" fontId="61" fillId="0" borderId="0" xfId="0" applyFont="1"/>
    <xf numFmtId="0" fontId="62" fillId="0" borderId="25" xfId="0" applyFont="1" applyBorder="1"/>
    <xf numFmtId="0" fontId="62" fillId="0" borderId="51" xfId="0" applyFont="1" applyBorder="1"/>
    <xf numFmtId="0" fontId="61" fillId="0" borderId="8" xfId="0" applyFont="1" applyBorder="1"/>
    <xf numFmtId="0" fontId="61" fillId="0" borderId="57" xfId="0" applyFont="1" applyBorder="1"/>
    <xf numFmtId="3" fontId="61" fillId="0" borderId="57" xfId="0" applyNumberFormat="1" applyFont="1" applyBorder="1"/>
    <xf numFmtId="0" fontId="61" fillId="0" borderId="46" xfId="0" applyFont="1" applyBorder="1"/>
    <xf numFmtId="0" fontId="61" fillId="0" borderId="20" xfId="0" applyFont="1" applyBorder="1"/>
    <xf numFmtId="0" fontId="61" fillId="0" borderId="63" xfId="0" applyFont="1" applyBorder="1"/>
    <xf numFmtId="3" fontId="61" fillId="0" borderId="46" xfId="0" applyNumberFormat="1" applyFont="1" applyBorder="1"/>
    <xf numFmtId="3" fontId="61" fillId="0" borderId="63" xfId="0" applyNumberFormat="1" applyFont="1" applyBorder="1"/>
    <xf numFmtId="0" fontId="61" fillId="0" borderId="29" xfId="0" applyFont="1" applyBorder="1"/>
    <xf numFmtId="3" fontId="61" fillId="0" borderId="20" xfId="0" applyNumberFormat="1" applyFont="1" applyBorder="1"/>
    <xf numFmtId="0" fontId="61" fillId="0" borderId="27" xfId="0" applyFont="1" applyBorder="1"/>
    <xf numFmtId="0" fontId="61" fillId="0" borderId="1" xfId="0" applyFont="1" applyBorder="1"/>
    <xf numFmtId="0" fontId="62" fillId="14" borderId="20" xfId="0" applyFont="1" applyFill="1" applyBorder="1"/>
    <xf numFmtId="0" fontId="61" fillId="16" borderId="0" xfId="0" applyFont="1" applyFill="1"/>
    <xf numFmtId="7" fontId="61" fillId="0" borderId="0" xfId="3" applyNumberFormat="1" applyFont="1"/>
    <xf numFmtId="8" fontId="61" fillId="0" borderId="0" xfId="0" applyNumberFormat="1" applyFont="1"/>
    <xf numFmtId="8" fontId="61" fillId="15" borderId="0" xfId="0" applyNumberFormat="1" applyFont="1" applyFill="1"/>
    <xf numFmtId="0" fontId="39" fillId="3" borderId="0" xfId="0" applyFont="1" applyFill="1" applyAlignment="1">
      <alignment wrapText="1"/>
    </xf>
    <xf numFmtId="0" fontId="0" fillId="3" borderId="0" xfId="0" applyFill="1" applyAlignment="1">
      <alignment wrapText="1"/>
    </xf>
    <xf numFmtId="0" fontId="0" fillId="0" borderId="1" xfId="0" applyBorder="1" applyAlignment="1">
      <alignment wrapText="1"/>
    </xf>
    <xf numFmtId="0" fontId="61" fillId="0" borderId="20" xfId="0" applyFont="1" applyBorder="1" applyAlignment="1">
      <alignment horizontal="center" vertical="center"/>
    </xf>
    <xf numFmtId="0" fontId="0" fillId="0" borderId="3" xfId="0" applyBorder="1" applyAlignment="1">
      <alignment horizontal="left" vertical="center" wrapText="1"/>
    </xf>
    <xf numFmtId="0" fontId="16" fillId="3" borderId="15" xfId="0" applyFont="1" applyFill="1" applyBorder="1" applyAlignment="1">
      <alignment horizontal="left"/>
    </xf>
    <xf numFmtId="0" fontId="13" fillId="3" borderId="30" xfId="0" applyFont="1" applyFill="1" applyBorder="1" applyAlignment="1">
      <alignment horizontal="left" vertical="center" wrapText="1"/>
    </xf>
    <xf numFmtId="0" fontId="21" fillId="9" borderId="5" xfId="0" applyFont="1" applyFill="1" applyBorder="1"/>
    <xf numFmtId="0" fontId="21" fillId="9" borderId="6" xfId="0" applyFont="1" applyFill="1" applyBorder="1"/>
    <xf numFmtId="0" fontId="21" fillId="9" borderId="6" xfId="0" applyFont="1" applyFill="1" applyBorder="1" applyAlignment="1">
      <alignment wrapText="1"/>
    </xf>
    <xf numFmtId="0" fontId="2" fillId="10" borderId="11" xfId="0" applyFont="1" applyFill="1" applyBorder="1" applyAlignment="1">
      <alignment vertical="top" wrapText="1"/>
    </xf>
    <xf numFmtId="0" fontId="65" fillId="3" borderId="48" xfId="0" applyFont="1" applyFill="1" applyBorder="1" applyAlignment="1">
      <alignment horizontal="left" vertical="center" wrapText="1"/>
    </xf>
    <xf numFmtId="0" fontId="16" fillId="3" borderId="16" xfId="0" applyFont="1" applyFill="1" applyBorder="1"/>
    <xf numFmtId="0" fontId="70" fillId="2" borderId="32" xfId="0" applyFont="1" applyFill="1" applyBorder="1" applyAlignment="1">
      <alignment horizontal="center" vertical="center" wrapText="1"/>
    </xf>
    <xf numFmtId="0" fontId="58" fillId="0" borderId="37" xfId="0" applyFont="1" applyBorder="1" applyAlignment="1">
      <alignment horizontal="center" vertical="center" wrapText="1"/>
    </xf>
    <xf numFmtId="0" fontId="0" fillId="0" borderId="35" xfId="0" applyBorder="1" applyAlignment="1">
      <alignment horizontal="center" vertical="center" wrapText="1"/>
    </xf>
    <xf numFmtId="0" fontId="0" fillId="0" borderId="38" xfId="0" applyBorder="1" applyAlignment="1">
      <alignment horizontal="center" vertical="center" wrapText="1"/>
    </xf>
    <xf numFmtId="0" fontId="0" fillId="0" borderId="16" xfId="0" applyBorder="1" applyAlignment="1">
      <alignment horizontal="center" vertical="center" wrapText="1"/>
    </xf>
    <xf numFmtId="0" fontId="0" fillId="0" borderId="13" xfId="0" applyBorder="1" applyAlignment="1">
      <alignment horizontal="center" vertical="center" wrapText="1"/>
    </xf>
    <xf numFmtId="0" fontId="0" fillId="0" borderId="17" xfId="0" applyBorder="1" applyAlignment="1">
      <alignment horizontal="center" vertical="center" wrapText="1"/>
    </xf>
    <xf numFmtId="0" fontId="13" fillId="0" borderId="37"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38" xfId="0" applyFont="1" applyBorder="1" applyAlignment="1">
      <alignment horizontal="center" vertical="center" wrapText="1"/>
    </xf>
    <xf numFmtId="0" fontId="66" fillId="2" borderId="18" xfId="0" applyFont="1" applyFill="1" applyBorder="1" applyAlignment="1">
      <alignment horizontal="center" vertical="center" wrapText="1"/>
    </xf>
    <xf numFmtId="0" fontId="16" fillId="2" borderId="19" xfId="0" applyFont="1" applyFill="1" applyBorder="1" applyAlignment="1">
      <alignment horizontal="center" vertical="center" wrapText="1"/>
    </xf>
    <xf numFmtId="0" fontId="16" fillId="2" borderId="42" xfId="0" applyFont="1" applyFill="1" applyBorder="1" applyAlignment="1">
      <alignment horizontal="center" vertical="center" wrapText="1"/>
    </xf>
    <xf numFmtId="0" fontId="16" fillId="0" borderId="35" xfId="0" applyFont="1" applyBorder="1" applyAlignment="1">
      <alignment horizontal="center" vertical="center" wrapText="1"/>
    </xf>
    <xf numFmtId="0" fontId="20" fillId="0" borderId="37" xfId="0" applyFont="1" applyBorder="1" applyAlignment="1">
      <alignment horizontal="center"/>
    </xf>
    <xf numFmtId="0" fontId="20" fillId="0" borderId="35" xfId="0" applyFont="1" applyBorder="1" applyAlignment="1">
      <alignment horizontal="center"/>
    </xf>
    <xf numFmtId="0" fontId="20" fillId="0" borderId="38" xfId="0" applyFont="1" applyBorder="1" applyAlignment="1">
      <alignment horizontal="center"/>
    </xf>
    <xf numFmtId="0" fontId="0" fillId="0" borderId="14" xfId="0" applyBorder="1" applyAlignment="1">
      <alignment horizontal="center" vertical="center" wrapText="1"/>
    </xf>
    <xf numFmtId="0" fontId="0" fillId="0" borderId="26" xfId="0" applyBorder="1" applyAlignment="1">
      <alignment horizontal="center" vertical="center" wrapText="1"/>
    </xf>
    <xf numFmtId="0" fontId="2" fillId="0" borderId="37" xfId="0" applyFont="1" applyBorder="1" applyAlignment="1">
      <alignment horizontal="left" wrapText="1"/>
    </xf>
    <xf numFmtId="0" fontId="2" fillId="0" borderId="35" xfId="0" applyFont="1" applyBorder="1" applyAlignment="1">
      <alignment horizontal="left" wrapText="1"/>
    </xf>
    <xf numFmtId="0" fontId="2" fillId="0" borderId="38" xfId="0" applyFont="1" applyBorder="1" applyAlignment="1">
      <alignment horizontal="left" wrapText="1"/>
    </xf>
    <xf numFmtId="0" fontId="20" fillId="0" borderId="1" xfId="0" applyFont="1" applyBorder="1" applyAlignment="1">
      <alignment horizontal="left" vertical="center"/>
    </xf>
    <xf numFmtId="0" fontId="4" fillId="0" borderId="1" xfId="0" applyFont="1" applyBorder="1" applyAlignment="1">
      <alignment vertical="top" wrapText="1"/>
    </xf>
    <xf numFmtId="0" fontId="0" fillId="0" borderId="1" xfId="0" applyBorder="1" applyAlignment="1">
      <alignment vertical="top" wrapText="1"/>
    </xf>
    <xf numFmtId="0" fontId="4" fillId="0" borderId="25" xfId="0" applyFont="1" applyBorder="1" applyAlignment="1">
      <alignment horizontal="left" vertical="top" wrapText="1"/>
    </xf>
    <xf numFmtId="0" fontId="2" fillId="0" borderId="44" xfId="0" applyFont="1" applyBorder="1" applyAlignment="1">
      <alignment horizontal="left"/>
    </xf>
    <xf numFmtId="0" fontId="2" fillId="0" borderId="1" xfId="0" applyFont="1" applyBorder="1" applyAlignment="1">
      <alignment horizontal="left"/>
    </xf>
    <xf numFmtId="0" fontId="2" fillId="0" borderId="1" xfId="0" applyFont="1" applyBorder="1" applyAlignment="1">
      <alignment horizontal="left" vertical="center"/>
    </xf>
    <xf numFmtId="0" fontId="16" fillId="3" borderId="15" xfId="0" applyFont="1" applyFill="1" applyBorder="1" applyAlignment="1">
      <alignment horizontal="left"/>
    </xf>
    <xf numFmtId="0" fontId="16" fillId="3" borderId="55" xfId="0" applyFont="1" applyFill="1" applyBorder="1" applyAlignment="1">
      <alignment horizontal="left"/>
    </xf>
    <xf numFmtId="0" fontId="16" fillId="3" borderId="15" xfId="0" applyFont="1" applyFill="1" applyBorder="1" applyAlignment="1">
      <alignment horizontal="left" vertical="center"/>
    </xf>
    <xf numFmtId="0" fontId="16" fillId="3" borderId="55" xfId="0" applyFont="1" applyFill="1" applyBorder="1" applyAlignment="1">
      <alignment horizontal="left" vertical="center"/>
    </xf>
    <xf numFmtId="0" fontId="16" fillId="2" borderId="18" xfId="0" applyFont="1" applyFill="1" applyBorder="1" applyAlignment="1">
      <alignment horizontal="left" wrapText="1"/>
    </xf>
    <xf numFmtId="0" fontId="16" fillId="2" borderId="42" xfId="0" applyFont="1" applyFill="1" applyBorder="1" applyAlignment="1">
      <alignment horizontal="left" wrapText="1"/>
    </xf>
    <xf numFmtId="0" fontId="33" fillId="2" borderId="37" xfId="0" applyFont="1" applyFill="1" applyBorder="1" applyAlignment="1">
      <alignment horizontal="left" vertical="center" wrapText="1"/>
    </xf>
    <xf numFmtId="0" fontId="33" fillId="2" borderId="38" xfId="0" applyFont="1" applyFill="1" applyBorder="1" applyAlignment="1">
      <alignment horizontal="left" vertical="center" wrapText="1"/>
    </xf>
    <xf numFmtId="0" fontId="34" fillId="0" borderId="30" xfId="0" applyFont="1" applyBorder="1" applyAlignment="1">
      <alignment horizontal="center" vertical="center" wrapText="1"/>
    </xf>
    <xf numFmtId="0" fontId="33" fillId="3" borderId="30" xfId="0" applyFont="1" applyFill="1" applyBorder="1" applyAlignment="1">
      <alignment horizontal="center"/>
    </xf>
    <xf numFmtId="0" fontId="33" fillId="3" borderId="37" xfId="0" applyFont="1" applyFill="1" applyBorder="1" applyAlignment="1">
      <alignment horizontal="left" vertical="center"/>
    </xf>
    <xf numFmtId="0" fontId="33" fillId="3" borderId="38" xfId="0" applyFont="1" applyFill="1" applyBorder="1" applyAlignment="1">
      <alignment horizontal="left" vertical="center"/>
    </xf>
    <xf numFmtId="0" fontId="16" fillId="2" borderId="2" xfId="0" applyFont="1" applyFill="1" applyBorder="1" applyAlignment="1">
      <alignment horizontal="left" vertical="top"/>
    </xf>
    <xf numFmtId="0" fontId="16" fillId="2" borderId="3" xfId="0" applyFont="1" applyFill="1" applyBorder="1" applyAlignment="1">
      <alignment horizontal="left" vertical="top"/>
    </xf>
    <xf numFmtId="0" fontId="16" fillId="2" borderId="4" xfId="0" applyFont="1" applyFill="1" applyBorder="1" applyAlignment="1">
      <alignment horizontal="left" vertical="top"/>
    </xf>
    <xf numFmtId="0" fontId="16" fillId="3" borderId="5" xfId="0" applyFont="1" applyFill="1" applyBorder="1" applyAlignment="1">
      <alignment horizontal="left"/>
    </xf>
    <xf numFmtId="0" fontId="16" fillId="3" borderId="6" xfId="0" applyFont="1" applyFill="1" applyBorder="1" applyAlignment="1">
      <alignment horizontal="left"/>
    </xf>
    <xf numFmtId="0" fontId="16" fillId="3" borderId="7" xfId="0" applyFont="1" applyFill="1" applyBorder="1" applyAlignment="1">
      <alignment horizontal="left"/>
    </xf>
    <xf numFmtId="0" fontId="0" fillId="3" borderId="37" xfId="0" applyFill="1" applyBorder="1" applyAlignment="1">
      <alignment horizontal="center" vertical="center" wrapText="1"/>
    </xf>
    <xf numFmtId="0" fontId="0" fillId="3" borderId="35" xfId="0" applyFill="1" applyBorder="1" applyAlignment="1">
      <alignment horizontal="center" vertical="center" wrapText="1"/>
    </xf>
    <xf numFmtId="0" fontId="0" fillId="3" borderId="38" xfId="0" applyFill="1" applyBorder="1" applyAlignment="1">
      <alignment horizontal="center" vertical="center" wrapText="1"/>
    </xf>
    <xf numFmtId="0" fontId="2" fillId="0" borderId="30" xfId="0" applyFont="1" applyBorder="1" applyAlignment="1">
      <alignment horizontal="center" vertical="center" wrapText="1"/>
    </xf>
    <xf numFmtId="0" fontId="18" fillId="3" borderId="30" xfId="0" applyFont="1" applyFill="1" applyBorder="1" applyAlignment="1">
      <alignment horizontal="center" vertical="center" wrapText="1"/>
    </xf>
    <xf numFmtId="0" fontId="26" fillId="3" borderId="60" xfId="0" applyFont="1" applyFill="1" applyBorder="1" applyAlignment="1">
      <alignment horizontal="center" vertical="center" wrapText="1"/>
    </xf>
    <xf numFmtId="0" fontId="26" fillId="3" borderId="61" xfId="0" applyFont="1" applyFill="1" applyBorder="1" applyAlignment="1">
      <alignment horizontal="center" vertical="center" wrapText="1"/>
    </xf>
    <xf numFmtId="0" fontId="45" fillId="0" borderId="60" xfId="0" applyFont="1" applyBorder="1" applyAlignment="1">
      <alignment horizontal="center" vertical="center" wrapText="1"/>
    </xf>
    <xf numFmtId="0" fontId="45" fillId="0" borderId="56" xfId="0" applyFont="1" applyBorder="1" applyAlignment="1">
      <alignment horizontal="center" vertical="center" wrapText="1"/>
    </xf>
    <xf numFmtId="0" fontId="45" fillId="0" borderId="61" xfId="0" applyFont="1" applyBorder="1" applyAlignment="1">
      <alignment horizontal="center" vertical="center" wrapText="1"/>
    </xf>
    <xf numFmtId="0" fontId="4" fillId="3" borderId="2" xfId="0" applyFont="1" applyFill="1" applyBorder="1" applyAlignment="1">
      <alignment horizontal="center" vertical="top" wrapText="1"/>
    </xf>
    <xf numFmtId="0" fontId="4" fillId="3" borderId="3" xfId="0" applyFont="1" applyFill="1" applyBorder="1" applyAlignment="1">
      <alignment horizontal="center" vertical="top" wrapText="1"/>
    </xf>
    <xf numFmtId="0" fontId="49" fillId="3" borderId="5" xfId="0" applyFont="1" applyFill="1" applyBorder="1" applyAlignment="1">
      <alignment horizontal="left" vertical="top" wrapText="1"/>
    </xf>
    <xf numFmtId="0" fontId="49" fillId="3" borderId="6" xfId="0" applyFont="1" applyFill="1" applyBorder="1" applyAlignment="1">
      <alignment horizontal="left" vertical="top" wrapText="1"/>
    </xf>
    <xf numFmtId="0" fontId="20" fillId="13" borderId="6" xfId="0" applyFont="1" applyFill="1" applyBorder="1" applyAlignment="1">
      <alignment horizontal="center" vertical="center" wrapText="1"/>
    </xf>
    <xf numFmtId="0" fontId="20" fillId="13" borderId="62" xfId="0" applyFont="1" applyFill="1" applyBorder="1" applyAlignment="1">
      <alignment horizontal="center" vertical="center" wrapText="1"/>
    </xf>
    <xf numFmtId="0" fontId="20" fillId="13" borderId="5" xfId="0" applyFont="1" applyFill="1" applyBorder="1" applyAlignment="1">
      <alignment horizontal="center" vertical="center" wrapText="1"/>
    </xf>
    <xf numFmtId="0" fontId="20" fillId="13" borderId="7" xfId="0" applyFont="1" applyFill="1" applyBorder="1" applyAlignment="1">
      <alignment horizontal="center" vertical="center" wrapText="1"/>
    </xf>
    <xf numFmtId="0" fontId="16" fillId="2" borderId="2" xfId="0" applyFont="1" applyFill="1" applyBorder="1" applyAlignment="1">
      <alignment horizontal="left" vertical="center"/>
    </xf>
    <xf numFmtId="0" fontId="16" fillId="2" borderId="3" xfId="0" applyFont="1" applyFill="1" applyBorder="1" applyAlignment="1">
      <alignment horizontal="left" vertical="center"/>
    </xf>
    <xf numFmtId="0" fontId="16" fillId="2" borderId="4" xfId="0" applyFont="1" applyFill="1" applyBorder="1" applyAlignment="1">
      <alignment horizontal="left" vertical="center"/>
    </xf>
    <xf numFmtId="0" fontId="48" fillId="10" borderId="11" xfId="0" applyFont="1" applyFill="1" applyBorder="1" applyAlignment="1">
      <alignment horizontal="center" vertical="center" wrapText="1"/>
    </xf>
    <xf numFmtId="0" fontId="48" fillId="10" borderId="0" xfId="0" applyFont="1" applyFill="1" applyAlignment="1">
      <alignment horizontal="center" vertical="center" wrapText="1"/>
    </xf>
    <xf numFmtId="0" fontId="48" fillId="10" borderId="12" xfId="0" applyFont="1" applyFill="1" applyBorder="1" applyAlignment="1">
      <alignment horizontal="center" vertical="center" wrapText="1"/>
    </xf>
    <xf numFmtId="0" fontId="0" fillId="0" borderId="39" xfId="0" applyBorder="1" applyAlignment="1" applyProtection="1">
      <alignment horizontal="left" wrapText="1"/>
      <protection locked="0"/>
    </xf>
    <xf numFmtId="0" fontId="0" fillId="0" borderId="28" xfId="0" applyBorder="1" applyAlignment="1" applyProtection="1">
      <alignment horizontal="left" wrapText="1"/>
      <protection locked="0"/>
    </xf>
    <xf numFmtId="0" fontId="0" fillId="0" borderId="40" xfId="0" applyBorder="1" applyAlignment="1" applyProtection="1">
      <alignment horizontal="left" wrapText="1"/>
      <protection locked="0"/>
    </xf>
    <xf numFmtId="0" fontId="0" fillId="3" borderId="37" xfId="0" applyFill="1" applyBorder="1" applyAlignment="1">
      <alignment horizontal="left" vertical="center" wrapText="1"/>
    </xf>
    <xf numFmtId="0" fontId="0" fillId="3" borderId="35" xfId="0" applyFill="1" applyBorder="1" applyAlignment="1">
      <alignment horizontal="left" vertical="center" wrapText="1"/>
    </xf>
    <xf numFmtId="0" fontId="0" fillId="3" borderId="38" xfId="0" applyFill="1" applyBorder="1" applyAlignment="1">
      <alignment horizontal="left" vertical="center" wrapText="1"/>
    </xf>
    <xf numFmtId="0" fontId="4" fillId="3" borderId="31" xfId="0" applyFont="1" applyFill="1" applyBorder="1" applyAlignment="1">
      <alignment horizontal="left" vertical="center" wrapText="1"/>
    </xf>
    <xf numFmtId="0" fontId="4" fillId="3" borderId="32" xfId="0" applyFont="1" applyFill="1" applyBorder="1" applyAlignment="1">
      <alignment horizontal="left" vertical="center"/>
    </xf>
    <xf numFmtId="0" fontId="4" fillId="3" borderId="33" xfId="0" applyFont="1" applyFill="1" applyBorder="1" applyAlignment="1">
      <alignment horizontal="left" vertical="center"/>
    </xf>
    <xf numFmtId="0" fontId="4" fillId="3" borderId="32" xfId="0" applyFont="1" applyFill="1" applyBorder="1" applyAlignment="1">
      <alignment horizontal="left" vertical="center" wrapText="1"/>
    </xf>
    <xf numFmtId="0" fontId="4" fillId="3" borderId="33" xfId="0" applyFont="1" applyFill="1" applyBorder="1" applyAlignment="1">
      <alignment horizontal="left" vertical="center" wrapText="1"/>
    </xf>
    <xf numFmtId="0" fontId="21" fillId="9" borderId="5" xfId="0" applyFont="1" applyFill="1" applyBorder="1" applyAlignment="1">
      <alignment horizontal="left"/>
    </xf>
    <xf numFmtId="0" fontId="21" fillId="9" borderId="6" xfId="0" applyFont="1" applyFill="1" applyBorder="1" applyAlignment="1">
      <alignment horizontal="left"/>
    </xf>
    <xf numFmtId="0" fontId="21" fillId="9" borderId="7" xfId="0" applyFont="1" applyFill="1" applyBorder="1" applyAlignment="1">
      <alignment horizontal="left"/>
    </xf>
    <xf numFmtId="0" fontId="0" fillId="10" borderId="37" xfId="0" applyFill="1" applyBorder="1" applyAlignment="1" applyProtection="1">
      <alignment horizontal="center" wrapText="1"/>
      <protection locked="0"/>
    </xf>
    <xf numFmtId="0" fontId="0" fillId="10" borderId="35" xfId="0" applyFill="1" applyBorder="1" applyAlignment="1" applyProtection="1">
      <alignment horizontal="center" wrapText="1"/>
      <protection locked="0"/>
    </xf>
    <xf numFmtId="0" fontId="0" fillId="10" borderId="38" xfId="0" applyFill="1" applyBorder="1" applyAlignment="1" applyProtection="1">
      <alignment horizontal="center" wrapText="1"/>
      <protection locked="0"/>
    </xf>
    <xf numFmtId="0" fontId="16" fillId="2" borderId="31" xfId="0" applyFont="1" applyFill="1" applyBorder="1" applyAlignment="1">
      <alignment horizontal="left" wrapText="1"/>
    </xf>
    <xf numFmtId="0" fontId="16" fillId="2" borderId="32" xfId="0" applyFont="1" applyFill="1" applyBorder="1" applyAlignment="1">
      <alignment horizontal="left" wrapText="1"/>
    </xf>
    <xf numFmtId="0" fontId="16" fillId="2" borderId="33" xfId="0" applyFont="1" applyFill="1" applyBorder="1" applyAlignment="1">
      <alignment horizontal="left" wrapText="1"/>
    </xf>
    <xf numFmtId="0" fontId="16" fillId="3" borderId="31" xfId="0" applyFont="1" applyFill="1" applyBorder="1" applyAlignment="1">
      <alignment horizontal="left"/>
    </xf>
    <xf numFmtId="0" fontId="16" fillId="3" borderId="32" xfId="0" applyFont="1" applyFill="1" applyBorder="1" applyAlignment="1">
      <alignment horizontal="left"/>
    </xf>
    <xf numFmtId="0" fontId="16" fillId="3" borderId="33" xfId="0" applyFont="1" applyFill="1" applyBorder="1" applyAlignment="1">
      <alignment horizontal="left"/>
    </xf>
    <xf numFmtId="0" fontId="0" fillId="0" borderId="36" xfId="0" applyBorder="1" applyAlignment="1" applyProtection="1">
      <alignment horizontal="left" wrapText="1"/>
      <protection locked="0"/>
    </xf>
    <xf numFmtId="0" fontId="0" fillId="0" borderId="8" xfId="0" applyBorder="1" applyAlignment="1" applyProtection="1">
      <alignment horizontal="left" wrapText="1"/>
      <protection locked="0"/>
    </xf>
    <xf numFmtId="0" fontId="0" fillId="0" borderId="34" xfId="0" applyBorder="1" applyAlignment="1" applyProtection="1">
      <alignment horizontal="left" wrapText="1"/>
      <protection locked="0"/>
    </xf>
    <xf numFmtId="0" fontId="4" fillId="10" borderId="31" xfId="0" applyFont="1" applyFill="1" applyBorder="1" applyAlignment="1">
      <alignment horizontal="left" vertical="center" wrapText="1"/>
    </xf>
    <xf numFmtId="0" fontId="4" fillId="10" borderId="32" xfId="0" applyFont="1" applyFill="1" applyBorder="1" applyAlignment="1">
      <alignment horizontal="left" vertical="center" wrapText="1"/>
    </xf>
    <xf numFmtId="0" fontId="4" fillId="10" borderId="33" xfId="0" applyFont="1" applyFill="1" applyBorder="1" applyAlignment="1">
      <alignment horizontal="left" vertical="center" wrapText="1"/>
    </xf>
    <xf numFmtId="0" fontId="0" fillId="3" borderId="31" xfId="0" applyFill="1" applyBorder="1" applyAlignment="1">
      <alignment horizontal="left" vertical="center" wrapText="1"/>
    </xf>
    <xf numFmtId="0" fontId="0" fillId="3" borderId="32" xfId="0" applyFill="1" applyBorder="1" applyAlignment="1">
      <alignment horizontal="left" vertical="center" wrapText="1"/>
    </xf>
    <xf numFmtId="0" fontId="0" fillId="3" borderId="33" xfId="0" applyFill="1" applyBorder="1" applyAlignment="1">
      <alignment horizontal="left" vertical="center" wrapText="1"/>
    </xf>
    <xf numFmtId="0" fontId="22" fillId="8" borderId="15" xfId="0" applyFont="1" applyFill="1" applyBorder="1" applyAlignment="1">
      <alignment horizontal="center" wrapText="1"/>
    </xf>
    <xf numFmtId="0" fontId="0" fillId="8" borderId="55" xfId="0" applyFill="1" applyBorder="1" applyAlignment="1">
      <alignment horizontal="center" wrapText="1"/>
    </xf>
    <xf numFmtId="0" fontId="0" fillId="8" borderId="15" xfId="0" applyFill="1" applyBorder="1" applyAlignment="1">
      <alignment horizontal="center" wrapText="1"/>
    </xf>
    <xf numFmtId="0" fontId="29" fillId="3" borderId="15" xfId="0" applyFont="1" applyFill="1" applyBorder="1" applyAlignment="1">
      <alignment horizontal="center" vertical="center"/>
    </xf>
    <xf numFmtId="0" fontId="29" fillId="3" borderId="55" xfId="0" applyFont="1" applyFill="1" applyBorder="1" applyAlignment="1">
      <alignment horizontal="center" vertical="center"/>
    </xf>
    <xf numFmtId="0" fontId="0" fillId="8" borderId="15" xfId="0" applyFill="1" applyBorder="1" applyAlignment="1">
      <alignment horizontal="center" vertical="center" wrapText="1"/>
    </xf>
    <xf numFmtId="0" fontId="0" fillId="8" borderId="55" xfId="0" applyFill="1" applyBorder="1" applyAlignment="1">
      <alignment horizontal="center" vertical="center" wrapText="1"/>
    </xf>
    <xf numFmtId="0" fontId="2" fillId="13" borderId="48" xfId="0" applyFont="1" applyFill="1" applyBorder="1" applyAlignment="1">
      <alignment horizontal="center"/>
    </xf>
    <xf numFmtId="0" fontId="2" fillId="13" borderId="14" xfId="0" applyFont="1" applyFill="1" applyBorder="1" applyAlignment="1">
      <alignment horizontal="center"/>
    </xf>
  </cellXfs>
  <cellStyles count="4">
    <cellStyle name="Comma" xfId="2" builtinId="3"/>
    <cellStyle name="Currency" xfId="3" builtinId="4"/>
    <cellStyle name="Good" xfId="1" builtinId="26"/>
    <cellStyle name="Normal" xfId="0" builtinId="0"/>
  </cellStyles>
  <dxfs count="40">
    <dxf>
      <fill>
        <patternFill>
          <bgColor theme="2" tint="-0.24994659260841701"/>
        </patternFill>
      </fill>
    </dxf>
    <dxf>
      <font>
        <color theme="1"/>
      </font>
      <fill>
        <patternFill patternType="solid">
          <fgColor theme="1" tint="0.499984740745262"/>
          <bgColor auto="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alignment horizontal="center" vertical="bottom" textRotation="0" wrapText="0" shrinkToFit="0" readingOrder="0"/>
    </dxf>
    <dxf>
      <alignment horizontal="center" vertical="bottom" textRotation="0" wrapText="0" shrinkToFit="0" readingOrder="0"/>
    </dxf>
    <dxf>
      <border>
        <bottom style="thin">
          <color rgb="FF000000"/>
        </bottom>
      </border>
    </dxf>
    <dxf>
      <font>
        <b/>
        <i val="0"/>
        <strike val="0"/>
        <u val="none"/>
        <sz val="11"/>
        <color theme="1"/>
        <name val="Calibri"/>
        <family val="2"/>
      </font>
      <fill>
        <patternFill patternType="solid">
          <bgColor rgb="FFD0CECE"/>
        </patternFill>
      </fill>
      <alignment horizontal="center" vertical="center" textRotation="0" wrapText="0" indent="0" justifyLastLine="0" shrinkToFit="0" readingOrder="0"/>
    </dxf>
    <dxf>
      <alignment horizontal="center" vertical="bottom" textRotation="0" wrapText="0" shrinkToFit="0" readingOrder="0"/>
    </dxf>
    <dxf>
      <alignment horizontal="center" vertical="bottom" textRotation="0" wrapText="0" shrinkToFit="0" readingOrder="0"/>
    </dxf>
    <dxf>
      <border>
        <bottom style="thin">
          <color rgb="FF000000"/>
        </bottom>
      </border>
    </dxf>
    <dxf>
      <font>
        <b/>
        <i val="0"/>
        <strike val="0"/>
        <u val="none"/>
        <sz val="11"/>
        <color theme="1"/>
        <name val="Calibri"/>
        <family val="2"/>
      </font>
      <fill>
        <patternFill patternType="solid">
          <bgColor rgb="FFD0CECE"/>
        </patternFill>
      </fill>
      <alignment horizontal="center" vertical="center" textRotation="0" wrapText="0" indent="0" justifyLastLine="0" shrinkToFit="0" readingOrder="0"/>
    </dxf>
    <dxf>
      <alignment horizontal="general" vertical="bottom" textRotation="0" wrapText="1" indent="0" justifyLastLine="0" shrinkToFit="0" readingOrder="0"/>
      <border diagonalUp="0" diagonalDown="0">
        <left style="medium">
          <color indexed="64"/>
        </left>
        <right style="medium">
          <color indexed="64"/>
        </right>
        <top style="medium">
          <color indexed="64"/>
        </top>
        <bottom style="medium">
          <color indexed="64"/>
        </bottom>
        <vertical/>
        <horizontal style="medium">
          <color indexed="64"/>
        </horizontal>
      </border>
    </dxf>
    <dxf>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horizontal="general" vertical="bottom" textRotation="0" wrapText="1"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horizontal="general" vertical="bottom" textRotation="0" wrapText="0" indent="0" justifyLastLine="0" shrinkToFit="0" readingOrder="0"/>
      <border diagonalUp="0" diagonalDown="0">
        <left/>
        <right style="medium">
          <color auto="1"/>
        </right>
        <top style="medium">
          <color auto="1"/>
        </top>
        <bottom style="medium">
          <color auto="1"/>
        </bottom>
        <vertical style="medium">
          <color auto="1"/>
        </vertical>
        <horizontal style="medium">
          <color auto="1"/>
        </horizontal>
      </border>
    </dxf>
    <dxf>
      <alignment textRotation="0" wrapText="1" indent="0" justifyLastLine="0" shrinkToFit="0" readingOrder="0"/>
    </dxf>
    <dxf>
      <border>
        <bottom style="medium">
          <color indexed="64"/>
        </bottom>
      </border>
    </dxf>
    <dxf>
      <fill>
        <patternFill patternType="solid">
          <fgColor indexed="64"/>
          <bgColor theme="3" tint="0.749992370372631"/>
        </patternFill>
      </fill>
      <alignment horizontal="center" vertical="center" textRotation="0" wrapText="1" indent="0" justifyLastLine="0" shrinkToFit="0" readingOrder="0"/>
      <border diagonalUp="0" diagonalDown="0">
        <left style="medium">
          <color auto="1"/>
        </left>
        <right style="medium">
          <color auto="1"/>
        </right>
        <top/>
        <bottom/>
        <vertical style="medium">
          <color auto="1"/>
        </vertical>
        <horizontal style="medium">
          <color auto="1"/>
        </horizontal>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22/11/relationships/FeaturePropertyBag" Target="featurePropertyBag/featurePropertyBag.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666751</xdr:colOff>
      <xdr:row>2</xdr:row>
      <xdr:rowOff>66675</xdr:rowOff>
    </xdr:from>
    <xdr:to>
      <xdr:col>6</xdr:col>
      <xdr:colOff>952501</xdr:colOff>
      <xdr:row>6</xdr:row>
      <xdr:rowOff>0</xdr:rowOff>
    </xdr:to>
    <xdr:sp macro="" textlink="">
      <xdr:nvSpPr>
        <xdr:cNvPr id="2" name="TextBox 1">
          <a:extLst>
            <a:ext uri="{FF2B5EF4-FFF2-40B4-BE49-F238E27FC236}">
              <a16:creationId xmlns:a16="http://schemas.microsoft.com/office/drawing/2014/main" id="{BFC1501C-3805-D323-83CE-52549861FF01}"/>
            </a:ext>
          </a:extLst>
        </xdr:cNvPr>
        <xdr:cNvSpPr txBox="1"/>
      </xdr:nvSpPr>
      <xdr:spPr>
        <a:xfrm>
          <a:off x="7772401" y="457200"/>
          <a:ext cx="3200400" cy="695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a:solidFill>
                <a:srgbClr val="FF0000"/>
              </a:solidFill>
            </a:rPr>
            <a:t>*** STAFF ONLY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nctcog.sharepoint.com/report-nat-qtr-rev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Narrative"/>
      <sheetName val="Fleet Description"/>
      <sheetName val="Marine Vessels"/>
      <sheetName val="Instructions"/>
      <sheetName val="References"/>
      <sheetName val="Example "/>
    </sheetNames>
    <sheetDataSet>
      <sheetData sheetId="0"/>
      <sheetData sheetId="1"/>
      <sheetData sheetId="2"/>
      <sheetData sheetId="3"/>
      <sheetData sheetId="4"/>
      <sheetData sheetId="5"/>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0C53941-9CB3-490D-9D81-7F5A4188970D}" name="Table1" displayName="Table1" ref="B4:X31" totalsRowShown="0" headerRowDxfId="39" dataDxfId="37" headerRowBorderDxfId="38">
  <autoFilter ref="B4:X31" xr:uid="{F0C53941-9CB3-490D-9D81-7F5A4188970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7D563CE4-EA8E-449A-AF84-7791E3424EDD}" name="Existing Vehicle to be Replaced Activity Number" dataDxfId="36"/>
    <tableColumn id="37" xr3:uid="{7C36BC50-F1D6-4ACA-9D0A-1D5517B2CD55}" name="Is this vehicle a part of a group of vehicles (two or more) that will be replaced by a single ZE vehicle? " dataDxfId="35"/>
    <tableColumn id="38" xr3:uid="{08A10B89-B35C-4D67-8306-97C9B872F8D5}" name="Activity Number of Corresponding New Vehicle " dataDxfId="34"/>
    <tableColumn id="3" xr3:uid="{57AE6D7C-FFCF-4DEC-B1EA-126465A021F7}" name="Vocational Vehicle Type" dataDxfId="33"/>
    <tableColumn id="2" xr3:uid="{07CF1AB8-2D1E-47AA-8D5C-86AA68B4E42E}" name="Vehicle Description if Other Vocational Vehicle (optional)" dataDxfId="32"/>
    <tableColumn id="4" xr3:uid="{4F4E8432-41A7-4CDA-B427-952BEDE0CAA6}" name="Vehicle Class" dataDxfId="31"/>
    <tableColumn id="16" xr3:uid="{F8A7CDD1-3288-429A-9F73-AEF6CEF1A449}" name="Gross Vehicle Weight Rating (GVWR)" dataDxfId="30"/>
    <tableColumn id="6" xr3:uid="{1F126EA9-4CF2-43A6-A99C-E56E6D962FF8}" name="Vehicle Identification Number (VIN) " dataDxfId="29"/>
    <tableColumn id="7" xr3:uid="{93373E11-5A31-4D7B-BF87-D0A31B196DD8}" name="Vehicle Manufacturer" dataDxfId="28"/>
    <tableColumn id="8" xr3:uid="{8C66D375-B0B9-4FAC-8D11-62A9907044B8}" name="Vehicle Model" dataDxfId="27"/>
    <tableColumn id="9" xr3:uid="{F5C26885-A848-40C9-A52D-094F68912FD3}" name="Vehicle Model Year (VMY)" dataDxfId="26"/>
    <tableColumn id="11" xr3:uid="{B2736839-5EF1-4905-95E8-1C2D4419586F}" name="Engine Model Year (EMY)" dataDxfId="25"/>
    <tableColumn id="31" xr3:uid="{0FB2F02E-801C-4EC0-80C2-A95B7A51EAF0}" name="Engine Fuel Type" dataDxfId="24"/>
    <tableColumn id="14" xr3:uid="{34181A5E-3D31-4E5D-8C2B-3BAFBA0AC425}" name="Average Annual Miles Traveled per Vehicle For Past Two Years " dataDxfId="23"/>
    <tableColumn id="5" xr3:uid="{662579F3-D8DD-4AF8-8A05-480560AC3F58}" name="Average Annual Idling Hours per Vehicle For Past Two Years " dataDxfId="22"/>
    <tableColumn id="17" xr3:uid="{AB541957-CA36-487B-B60B-FC5271EEDBBD}" name="Average Annual Fuel Use per Vehicle For Past Two Years " dataDxfId="21"/>
    <tableColumn id="21" xr3:uid="{ABAFF7BC-13C3-4754-8C35-5B9AAF961E21}" name="Planned Vehicle Disposition/ Replacement Process" dataDxfId="20"/>
    <tableColumn id="23" xr3:uid="{90006F85-0831-47CB-8425-95E97652EDBE}" name="If Selling/Donating, Describe How Emissions May Still be Reduced in the NCTCOG Region. " dataDxfId="19"/>
    <tableColumn id="43" xr3:uid="{3763CF41-4FF3-4C13-A64C-FD759EE2683F}" name="If Scrapping, Describe the Ownership of the Existing Vehicle to be Replaced " dataDxfId="18"/>
    <tableColumn id="42" xr3:uid="{E0EAC57E-596E-4B98-8C16-3CE8DB447375}" name="% of Time Operating in 10 County Ozone Nonattainment Area " dataDxfId="17"/>
    <tableColumn id="18" xr3:uid="{F38654E6-B517-4506-BCB7-77B43751A414}" name="% of Time Operating outside the Nonattainment Area but Within NCTCOG (Erath, Hood, Hunt, Navarro, Palo Pinto, and Somervell Counties)" dataDxfId="16"/>
    <tableColumn id="19" xr3:uid="{EA32CD5F-A789-49C6-97C0-50B24E340194}" name="% of Time Operating Outside of the NCTCOG Region, but Still Along or Within the Texas Triangle" dataDxfId="15"/>
    <tableColumn id="20" xr3:uid="{4A6F1490-E903-42CE-A2C5-70FAE54D3941}" name="% of Time Operating Outside of the NTxZEV Areas of Interest" dataDxfId="1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AE3C4CE-A6E7-4DAE-AFC2-ABEE789063B8}" name="Quarterly" displayName="Quarterly" ref="F1:F15" totalsRowShown="0" headerRowDxfId="13" dataDxfId="11" headerRowBorderDxfId="12">
  <autoFilter ref="F1:F15" xr:uid="{00000000-0009-0000-0100-00003B000000}"/>
  <tableColumns count="1">
    <tableColumn id="1" xr3:uid="{F1083EBB-1134-4FD8-B320-41DF03D7F10D}" name="Quarterly" dataDxfId="10"/>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3495237-F80B-40A4-B9BF-9D19E02BE383}" name="Biannually" displayName="Biannually" ref="G1:G9" totalsRowShown="0" headerRowDxfId="9" dataDxfId="7" headerRowBorderDxfId="8">
  <autoFilter ref="G1:G9" xr:uid="{00000000-0009-0000-0100-00003C000000}"/>
  <tableColumns count="1">
    <tableColumn id="1" xr3:uid="{93C72C07-97B1-4B53-98E7-6A902EBF049B}" name="Biannually" dataDxfId="6"/>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41DD8-2B2B-4892-9FF5-222AB6B31141}">
  <sheetPr>
    <pageSetUpPr fitToPage="1"/>
  </sheetPr>
  <dimension ref="A1:N20"/>
  <sheetViews>
    <sheetView tabSelected="1" topLeftCell="A19" zoomScaleNormal="100" zoomScaleSheetLayoutView="80" workbookViewId="0">
      <selection activeCell="J11" sqref="J11"/>
    </sheetView>
  </sheetViews>
  <sheetFormatPr defaultRowHeight="15" x14ac:dyDescent="0.25"/>
  <cols>
    <col min="1" max="1" width="27.7109375" customWidth="1"/>
    <col min="2" max="2" width="18.140625" customWidth="1"/>
    <col min="3" max="3" width="16.7109375" customWidth="1"/>
    <col min="4" max="4" width="31.42578125" customWidth="1"/>
    <col min="5" max="5" width="26.140625" customWidth="1"/>
    <col min="6" max="6" width="26.28515625" customWidth="1"/>
    <col min="9" max="9" width="40" customWidth="1"/>
    <col min="10" max="10" width="34.7109375" customWidth="1"/>
  </cols>
  <sheetData>
    <row r="1" spans="1:14" ht="61.9" customHeight="1" x14ac:dyDescent="0.25">
      <c r="A1" s="268" t="s">
        <v>619</v>
      </c>
      <c r="B1" s="269"/>
      <c r="C1" s="269"/>
      <c r="D1" s="269"/>
      <c r="E1" s="269"/>
      <c r="F1" s="269"/>
      <c r="G1" s="269"/>
      <c r="H1" s="269"/>
      <c r="I1" s="270"/>
      <c r="J1" s="14"/>
    </row>
    <row r="2" spans="1:14" ht="19.149999999999999" customHeight="1" thickBot="1" x14ac:dyDescent="0.3">
      <c r="A2" s="257" t="s">
        <v>0</v>
      </c>
      <c r="B2" s="25"/>
      <c r="C2" s="25"/>
      <c r="D2" s="25"/>
      <c r="E2" s="25"/>
      <c r="F2" s="25"/>
      <c r="G2" s="25"/>
      <c r="H2" s="25"/>
      <c r="I2" s="26"/>
      <c r="J2" s="6"/>
      <c r="K2" s="6"/>
      <c r="L2" s="6"/>
      <c r="M2" s="6"/>
      <c r="N2" s="6"/>
    </row>
    <row r="3" spans="1:14" ht="75" x14ac:dyDescent="0.25">
      <c r="A3" s="101"/>
      <c r="B3" s="61"/>
      <c r="C3" s="61"/>
      <c r="D3" s="249" t="s">
        <v>1</v>
      </c>
      <c r="E3" s="102" t="s">
        <v>2</v>
      </c>
      <c r="F3" s="102" t="s">
        <v>3</v>
      </c>
      <c r="G3" s="103"/>
      <c r="H3" s="103"/>
      <c r="I3" s="104"/>
      <c r="J3" s="6"/>
      <c r="K3" s="6"/>
      <c r="L3" s="6"/>
      <c r="M3" s="6"/>
      <c r="N3" s="6"/>
    </row>
    <row r="4" spans="1:14" ht="15.75" thickBot="1" x14ac:dyDescent="0.3">
      <c r="A4" s="164"/>
      <c r="B4" s="105"/>
      <c r="C4" s="105"/>
      <c r="D4" s="106" t="s">
        <v>4</v>
      </c>
      <c r="E4" s="106"/>
      <c r="F4" s="106" t="s">
        <v>5</v>
      </c>
      <c r="G4" s="105"/>
      <c r="H4" s="105"/>
      <c r="I4" s="15"/>
    </row>
    <row r="5" spans="1:14" ht="48" customHeight="1" thickBot="1" x14ac:dyDescent="0.3">
      <c r="A5" s="33"/>
      <c r="B5" s="28"/>
      <c r="C5" s="28"/>
      <c r="D5" s="271" t="s">
        <v>6</v>
      </c>
      <c r="E5" s="271"/>
      <c r="F5" s="271"/>
      <c r="G5" s="30"/>
      <c r="H5" s="30"/>
      <c r="I5" s="16"/>
    </row>
    <row r="6" spans="1:14" ht="15.75" thickBot="1" x14ac:dyDescent="0.3">
      <c r="A6" s="31" t="s">
        <v>7</v>
      </c>
      <c r="B6" s="165"/>
      <c r="C6" s="165"/>
      <c r="D6" s="165"/>
      <c r="E6" s="165"/>
      <c r="F6" s="165"/>
      <c r="G6" s="165"/>
      <c r="H6" s="165"/>
      <c r="I6" s="32"/>
    </row>
    <row r="7" spans="1:14" ht="162.6" customHeight="1" x14ac:dyDescent="0.25">
      <c r="A7" s="259" t="s">
        <v>8</v>
      </c>
      <c r="B7" s="260"/>
      <c r="C7" s="260"/>
      <c r="D7" s="260"/>
      <c r="E7" s="260"/>
      <c r="F7" s="260"/>
      <c r="G7" s="260"/>
      <c r="H7" s="260"/>
      <c r="I7" s="261"/>
    </row>
    <row r="8" spans="1:14" x14ac:dyDescent="0.25">
      <c r="A8" s="22" t="s">
        <v>9</v>
      </c>
      <c r="B8" s="23"/>
      <c r="C8" s="23"/>
      <c r="D8" s="23"/>
      <c r="E8" s="23"/>
      <c r="F8" s="23"/>
      <c r="G8" s="23"/>
      <c r="H8" s="23"/>
      <c r="I8" s="24"/>
    </row>
    <row r="9" spans="1:14" ht="248.45" customHeight="1" thickBot="1" x14ac:dyDescent="0.3">
      <c r="A9" s="262" t="s">
        <v>609</v>
      </c>
      <c r="B9" s="263"/>
      <c r="C9" s="263"/>
      <c r="D9" s="263"/>
      <c r="E9" s="263"/>
      <c r="F9" s="263"/>
      <c r="G9" s="263"/>
      <c r="H9" s="263"/>
      <c r="I9" s="264"/>
      <c r="J9" s="6"/>
    </row>
    <row r="10" spans="1:14" ht="18" customHeight="1" thickBot="1" x14ac:dyDescent="0.3">
      <c r="A10" s="272" t="s">
        <v>591</v>
      </c>
      <c r="B10" s="273"/>
      <c r="C10" s="273"/>
      <c r="D10" s="273"/>
      <c r="E10" s="273"/>
      <c r="F10" s="273"/>
      <c r="G10" s="273"/>
      <c r="H10" s="273"/>
      <c r="I10" s="274"/>
    </row>
    <row r="11" spans="1:14" ht="61.5" customHeight="1" thickBot="1" x14ac:dyDescent="0.3">
      <c r="A11" s="265" t="s">
        <v>10</v>
      </c>
      <c r="B11" s="266"/>
      <c r="C11" s="266"/>
      <c r="D11" s="266"/>
      <c r="E11" s="266"/>
      <c r="F11" s="266"/>
      <c r="G11" s="266"/>
      <c r="H11" s="266"/>
      <c r="I11" s="267"/>
    </row>
    <row r="12" spans="1:14" ht="15.75" thickBot="1" x14ac:dyDescent="0.3">
      <c r="A12" s="31" t="s">
        <v>11</v>
      </c>
      <c r="B12" s="165"/>
      <c r="C12" s="165"/>
      <c r="D12" s="165"/>
      <c r="E12" s="165"/>
      <c r="F12" s="165"/>
      <c r="G12" s="165"/>
      <c r="H12" s="165"/>
      <c r="I12" s="32"/>
    </row>
    <row r="13" spans="1:14" ht="33.6" customHeight="1" thickBot="1" x14ac:dyDescent="0.3">
      <c r="A13" s="277" t="s">
        <v>611</v>
      </c>
      <c r="B13" s="278"/>
      <c r="C13" s="278"/>
      <c r="D13" s="278"/>
      <c r="E13" s="278"/>
      <c r="F13" s="278"/>
      <c r="G13" s="278"/>
      <c r="H13" s="279"/>
      <c r="I13" s="29" t="s">
        <v>12</v>
      </c>
    </row>
    <row r="14" spans="1:14" ht="18" customHeight="1" x14ac:dyDescent="0.25">
      <c r="A14" s="109" t="b">
        <v>0</v>
      </c>
      <c r="B14" s="284" t="s">
        <v>13</v>
      </c>
      <c r="C14" s="284"/>
      <c r="D14" s="284"/>
      <c r="E14" s="284"/>
      <c r="F14" s="284"/>
      <c r="G14" s="284"/>
      <c r="H14" s="284"/>
      <c r="I14" s="107" t="s">
        <v>14</v>
      </c>
    </row>
    <row r="15" spans="1:14" ht="18" customHeight="1" x14ac:dyDescent="0.25">
      <c r="A15" s="110" t="b">
        <v>0</v>
      </c>
      <c r="B15" s="285" t="s">
        <v>15</v>
      </c>
      <c r="C15" s="285"/>
      <c r="D15" s="285"/>
      <c r="E15" s="285"/>
      <c r="F15" s="285"/>
      <c r="G15" s="285"/>
      <c r="H15" s="285"/>
      <c r="I15" s="108" t="s">
        <v>14</v>
      </c>
      <c r="J15" s="17"/>
    </row>
    <row r="16" spans="1:14" ht="36" customHeight="1" x14ac:dyDescent="0.25">
      <c r="A16" s="111" t="b">
        <v>0</v>
      </c>
      <c r="B16" s="286" t="s">
        <v>16</v>
      </c>
      <c r="C16" s="286"/>
      <c r="D16" s="286"/>
      <c r="E16" s="286"/>
      <c r="F16" s="286"/>
      <c r="G16" s="286"/>
      <c r="H16" s="286"/>
      <c r="I16" s="108" t="s">
        <v>17</v>
      </c>
      <c r="J16" s="17"/>
    </row>
    <row r="17" spans="1:10" ht="18" customHeight="1" x14ac:dyDescent="0.25">
      <c r="A17" s="111" t="b">
        <v>0</v>
      </c>
      <c r="B17" s="286" t="s">
        <v>18</v>
      </c>
      <c r="C17" s="286"/>
      <c r="D17" s="286"/>
      <c r="E17" s="286"/>
      <c r="F17" s="286"/>
      <c r="G17" s="286"/>
      <c r="H17" s="286"/>
      <c r="I17" s="275" t="s">
        <v>19</v>
      </c>
    </row>
    <row r="18" spans="1:10" ht="25.5" customHeight="1" x14ac:dyDescent="0.3">
      <c r="A18" s="111" t="b">
        <v>0</v>
      </c>
      <c r="B18" s="280" t="s">
        <v>20</v>
      </c>
      <c r="C18" s="280"/>
      <c r="D18" s="280"/>
      <c r="E18" s="280"/>
      <c r="F18" s="280"/>
      <c r="G18" s="280"/>
      <c r="H18" s="280"/>
      <c r="I18" s="275"/>
      <c r="J18" s="128"/>
    </row>
    <row r="19" spans="1:10" ht="153.75" customHeight="1" x14ac:dyDescent="0.25">
      <c r="A19" s="111" t="b">
        <v>0</v>
      </c>
      <c r="B19" s="281" t="s">
        <v>592</v>
      </c>
      <c r="C19" s="282"/>
      <c r="D19" s="282"/>
      <c r="E19" s="282"/>
      <c r="F19" s="282"/>
      <c r="G19" s="282"/>
      <c r="H19" s="282"/>
      <c r="I19" s="275" t="s">
        <v>21</v>
      </c>
    </row>
    <row r="20" spans="1:10" ht="231.75" customHeight="1" thickBot="1" x14ac:dyDescent="0.3">
      <c r="A20" s="166" t="b">
        <v>0</v>
      </c>
      <c r="B20" s="283" t="s">
        <v>22</v>
      </c>
      <c r="C20" s="283"/>
      <c r="D20" s="283"/>
      <c r="E20" s="283"/>
      <c r="F20" s="283"/>
      <c r="G20" s="283"/>
      <c r="H20" s="283"/>
      <c r="I20" s="276"/>
    </row>
  </sheetData>
  <sheetProtection algorithmName="SHA-512" hashValue="U+ym8CUJURTNZd/27uCl7Y1201M639kMNLDN/BvOWrL5JtcLlOG2/tf9LhvyKydM58iqpzgRy6ErZaTlJXZXtg==" saltValue="K1+4no+nF4LJPEjIm6IcAw==" spinCount="100000" sheet="1" objects="1" scenarios="1"/>
  <mergeCells count="16">
    <mergeCell ref="I19:I20"/>
    <mergeCell ref="A13:H13"/>
    <mergeCell ref="B18:H18"/>
    <mergeCell ref="B19:H19"/>
    <mergeCell ref="B20:H20"/>
    <mergeCell ref="B14:H14"/>
    <mergeCell ref="B15:H15"/>
    <mergeCell ref="B16:H16"/>
    <mergeCell ref="B17:H17"/>
    <mergeCell ref="I17:I18"/>
    <mergeCell ref="A7:I7"/>
    <mergeCell ref="A9:I9"/>
    <mergeCell ref="A11:I11"/>
    <mergeCell ref="A1:I1"/>
    <mergeCell ref="D5:F5"/>
    <mergeCell ref="A10:I10"/>
  </mergeCells>
  <pageMargins left="0.25" right="0.25" top="0.75" bottom="0.75" header="0.3" footer="0.3"/>
  <pageSetup scale="49" orientation="portrait" r:id="rId1"/>
  <headerFooter>
    <oddFooter>Page &amp;P&amp;R&amp;F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FFF21-27D0-4946-AFD0-C6D83BF4B60E}">
  <sheetPr>
    <tabColor theme="5" tint="0.39997558519241921"/>
  </sheetPr>
  <dimension ref="A1:J43"/>
  <sheetViews>
    <sheetView showGridLines="0" zoomScale="85" zoomScaleNormal="85" workbookViewId="0">
      <selection activeCell="F12" sqref="F12"/>
    </sheetView>
  </sheetViews>
  <sheetFormatPr defaultRowHeight="15" x14ac:dyDescent="0.25"/>
  <cols>
    <col min="1" max="1" width="34.28515625" bestFit="1" customWidth="1"/>
    <col min="2" max="2" width="29.85546875" bestFit="1" customWidth="1"/>
    <col min="3" max="3" width="26.7109375" bestFit="1" customWidth="1"/>
    <col min="4" max="4" width="15.7109375" bestFit="1" customWidth="1"/>
    <col min="5" max="5" width="22.7109375" bestFit="1" customWidth="1"/>
    <col min="6" max="7" width="21" bestFit="1" customWidth="1"/>
    <col min="8" max="8" width="26" bestFit="1" customWidth="1"/>
    <col min="9" max="9" width="43.28515625" bestFit="1" customWidth="1"/>
    <col min="10" max="10" width="22.85546875" customWidth="1"/>
  </cols>
  <sheetData>
    <row r="1" spans="1:9" x14ac:dyDescent="0.25">
      <c r="A1" s="225" t="s">
        <v>561</v>
      </c>
      <c r="B1" s="225"/>
      <c r="C1" s="225"/>
      <c r="D1" s="225"/>
      <c r="E1" s="225"/>
      <c r="F1" s="225"/>
      <c r="G1" s="225"/>
      <c r="H1" s="225"/>
      <c r="I1" s="225"/>
    </row>
    <row r="2" spans="1:9" ht="15.75" thickBot="1" x14ac:dyDescent="0.3">
      <c r="A2" s="226" t="s">
        <v>562</v>
      </c>
      <c r="B2" s="227" t="s">
        <v>563</v>
      </c>
      <c r="C2" s="227" t="s">
        <v>564</v>
      </c>
      <c r="D2" s="227" t="s">
        <v>565</v>
      </c>
      <c r="E2" s="225"/>
      <c r="F2" s="225"/>
      <c r="G2" s="225"/>
      <c r="H2" s="246" t="s">
        <v>128</v>
      </c>
      <c r="I2" s="245" t="s">
        <v>131</v>
      </c>
    </row>
    <row r="3" spans="1:9" x14ac:dyDescent="0.25">
      <c r="A3" s="228" t="s">
        <v>566</v>
      </c>
      <c r="B3" s="229" t="s">
        <v>567</v>
      </c>
      <c r="C3" s="229">
        <v>0.65</v>
      </c>
      <c r="D3" s="230">
        <v>190000</v>
      </c>
      <c r="E3" s="225"/>
      <c r="F3" s="225"/>
      <c r="G3" s="225"/>
      <c r="H3" s="225" t="s">
        <v>303</v>
      </c>
      <c r="I3" s="225" t="s">
        <v>303</v>
      </c>
    </row>
    <row r="4" spans="1:9" x14ac:dyDescent="0.25">
      <c r="A4" s="228" t="s">
        <v>566</v>
      </c>
      <c r="B4" s="229" t="s">
        <v>568</v>
      </c>
      <c r="C4" s="229">
        <v>0.65</v>
      </c>
      <c r="D4" s="230">
        <v>160000</v>
      </c>
      <c r="E4" s="225"/>
      <c r="F4" s="225"/>
      <c r="G4" s="225"/>
      <c r="H4" s="225" t="s">
        <v>130</v>
      </c>
      <c r="I4" s="225" t="s">
        <v>130</v>
      </c>
    </row>
    <row r="5" spans="1:9" x14ac:dyDescent="0.25">
      <c r="A5" s="228" t="s">
        <v>566</v>
      </c>
      <c r="B5" s="231" t="s">
        <v>569</v>
      </c>
      <c r="C5" s="229">
        <v>0.65</v>
      </c>
      <c r="D5" s="230">
        <v>330000</v>
      </c>
      <c r="E5" s="225"/>
      <c r="F5" s="225"/>
      <c r="G5" s="225"/>
      <c r="H5" s="225" t="s">
        <v>275</v>
      </c>
      <c r="I5" s="225" t="s">
        <v>275</v>
      </c>
    </row>
    <row r="6" spans="1:9" x14ac:dyDescent="0.25">
      <c r="A6" s="228" t="s">
        <v>566</v>
      </c>
      <c r="B6" s="232" t="s">
        <v>570</v>
      </c>
      <c r="C6" s="229">
        <v>0.65</v>
      </c>
      <c r="D6" s="230">
        <v>355000</v>
      </c>
      <c r="E6" s="225"/>
      <c r="F6" s="225"/>
      <c r="G6" s="225"/>
      <c r="H6" s="225" t="s">
        <v>102</v>
      </c>
      <c r="I6" s="225" t="s">
        <v>102</v>
      </c>
    </row>
    <row r="7" spans="1:9" x14ac:dyDescent="0.25">
      <c r="A7" s="228" t="s">
        <v>566</v>
      </c>
      <c r="B7" s="229" t="s">
        <v>571</v>
      </c>
      <c r="C7" s="229">
        <v>0.5</v>
      </c>
      <c r="D7" s="230">
        <v>260000</v>
      </c>
      <c r="E7" s="225"/>
      <c r="F7" s="225"/>
      <c r="G7" s="225"/>
      <c r="H7" s="225" t="s">
        <v>236</v>
      </c>
      <c r="I7" s="225" t="s">
        <v>236</v>
      </c>
    </row>
    <row r="8" spans="1:9" x14ac:dyDescent="0.25">
      <c r="A8" s="228" t="s">
        <v>566</v>
      </c>
      <c r="B8" s="229" t="s">
        <v>572</v>
      </c>
      <c r="C8" s="231">
        <v>0.5</v>
      </c>
      <c r="D8" s="230">
        <v>315000</v>
      </c>
      <c r="E8" s="225"/>
      <c r="F8" s="225"/>
      <c r="G8" s="225"/>
      <c r="H8" s="225" t="s">
        <v>134</v>
      </c>
      <c r="I8" s="225" t="s">
        <v>134</v>
      </c>
    </row>
    <row r="9" spans="1:9" x14ac:dyDescent="0.25">
      <c r="A9" s="228" t="s">
        <v>566</v>
      </c>
      <c r="B9" s="231" t="s">
        <v>573</v>
      </c>
      <c r="C9" s="233">
        <v>0.33</v>
      </c>
      <c r="D9" s="234">
        <v>265000</v>
      </c>
      <c r="E9" s="225"/>
      <c r="F9" s="225"/>
      <c r="G9" s="225"/>
      <c r="H9" s="225" t="s">
        <v>324</v>
      </c>
      <c r="I9" s="225" t="s">
        <v>324</v>
      </c>
    </row>
    <row r="10" spans="1:9" x14ac:dyDescent="0.25">
      <c r="A10" s="228" t="s">
        <v>566</v>
      </c>
      <c r="B10" s="233" t="s">
        <v>574</v>
      </c>
      <c r="C10" s="233">
        <v>0.75</v>
      </c>
      <c r="D10" s="235">
        <v>280000</v>
      </c>
      <c r="E10" s="225"/>
      <c r="F10" s="225"/>
      <c r="G10" s="225"/>
      <c r="H10" s="225" t="s">
        <v>257</v>
      </c>
      <c r="I10" s="225"/>
    </row>
    <row r="11" spans="1:9" x14ac:dyDescent="0.25">
      <c r="A11" s="236" t="s">
        <v>575</v>
      </c>
      <c r="B11" s="232" t="s">
        <v>576</v>
      </c>
      <c r="C11" s="232">
        <v>0.8</v>
      </c>
      <c r="D11" s="237">
        <v>400000</v>
      </c>
      <c r="E11" s="225"/>
      <c r="F11" s="225"/>
      <c r="G11" s="225"/>
      <c r="H11" s="225"/>
      <c r="I11" s="225"/>
    </row>
    <row r="12" spans="1:9" x14ac:dyDescent="0.25">
      <c r="A12" s="228" t="s">
        <v>575</v>
      </c>
      <c r="B12" s="229" t="s">
        <v>577</v>
      </c>
      <c r="C12" s="229">
        <v>0.8</v>
      </c>
      <c r="D12" s="230">
        <v>340000</v>
      </c>
      <c r="E12" s="225"/>
      <c r="F12" s="225"/>
      <c r="G12" s="225"/>
      <c r="H12" s="225"/>
      <c r="I12" s="225"/>
    </row>
    <row r="13" spans="1:9" x14ac:dyDescent="0.25">
      <c r="A13" s="228" t="s">
        <v>575</v>
      </c>
      <c r="B13" s="229" t="s">
        <v>578</v>
      </c>
      <c r="C13" s="229">
        <v>0.8</v>
      </c>
      <c r="D13" s="230">
        <v>670000</v>
      </c>
      <c r="E13" s="225"/>
      <c r="F13" s="225"/>
      <c r="G13" s="225"/>
      <c r="H13" s="225"/>
      <c r="I13" s="225"/>
    </row>
    <row r="14" spans="1:9" x14ac:dyDescent="0.25">
      <c r="A14" s="228" t="s">
        <v>575</v>
      </c>
      <c r="B14" s="229" t="s">
        <v>579</v>
      </c>
      <c r="C14" s="229">
        <v>0.8</v>
      </c>
      <c r="D14" s="230">
        <v>720000</v>
      </c>
      <c r="E14" s="225"/>
      <c r="F14" s="225"/>
      <c r="G14" s="225"/>
      <c r="H14" s="225"/>
      <c r="I14" s="225"/>
    </row>
    <row r="15" spans="1:9" x14ac:dyDescent="0.25">
      <c r="A15" s="228" t="s">
        <v>575</v>
      </c>
      <c r="B15" s="229" t="s">
        <v>580</v>
      </c>
      <c r="C15" s="229">
        <v>0.7</v>
      </c>
      <c r="D15" s="230">
        <v>600000</v>
      </c>
      <c r="E15" s="225"/>
      <c r="F15" s="225"/>
      <c r="G15" s="225"/>
      <c r="H15" s="225"/>
      <c r="I15" s="225"/>
    </row>
    <row r="16" spans="1:9" x14ac:dyDescent="0.25">
      <c r="A16" s="228" t="s">
        <v>575</v>
      </c>
      <c r="B16" s="229" t="s">
        <v>581</v>
      </c>
      <c r="C16" s="229">
        <v>0.7</v>
      </c>
      <c r="D16" s="230">
        <v>720000</v>
      </c>
      <c r="E16" s="225"/>
      <c r="F16" s="225"/>
      <c r="G16" s="225"/>
      <c r="H16" s="225"/>
      <c r="I16" s="225"/>
    </row>
    <row r="17" spans="1:10" x14ac:dyDescent="0.25">
      <c r="A17" s="238" t="s">
        <v>575</v>
      </c>
      <c r="B17" s="229" t="s">
        <v>582</v>
      </c>
      <c r="C17" s="229">
        <v>0.6</v>
      </c>
      <c r="D17" s="230">
        <v>780000</v>
      </c>
      <c r="E17" s="225"/>
      <c r="F17" s="225"/>
      <c r="G17" s="225"/>
      <c r="H17" s="225"/>
      <c r="I17" s="225"/>
    </row>
    <row r="18" spans="1:10" x14ac:dyDescent="0.25">
      <c r="A18" s="225"/>
      <c r="B18" s="225"/>
      <c r="C18" s="225"/>
      <c r="D18" s="225"/>
      <c r="E18" s="225"/>
      <c r="F18" s="225"/>
      <c r="G18" s="225"/>
      <c r="H18" s="225"/>
      <c r="I18" s="225"/>
    </row>
    <row r="19" spans="1:10" x14ac:dyDescent="0.25">
      <c r="A19" s="225"/>
      <c r="B19" s="225"/>
      <c r="C19" s="225"/>
      <c r="D19" s="225"/>
      <c r="E19" s="225"/>
      <c r="F19" s="225"/>
      <c r="G19" s="225"/>
      <c r="H19" s="225"/>
      <c r="I19" s="225"/>
    </row>
    <row r="20" spans="1:10" x14ac:dyDescent="0.25">
      <c r="A20" s="239" t="s">
        <v>113</v>
      </c>
      <c r="B20" s="232" t="s">
        <v>583</v>
      </c>
      <c r="C20" s="232" t="s">
        <v>584</v>
      </c>
      <c r="D20" s="232" t="s">
        <v>585</v>
      </c>
      <c r="E20" s="232" t="s">
        <v>586</v>
      </c>
      <c r="F20" s="232" t="s">
        <v>587</v>
      </c>
      <c r="G20" s="232" t="s">
        <v>588</v>
      </c>
      <c r="H20" s="232" t="s">
        <v>565</v>
      </c>
      <c r="I20" s="240" t="s">
        <v>589</v>
      </c>
      <c r="J20" s="248" t="s">
        <v>590</v>
      </c>
    </row>
    <row r="21" spans="1:10" x14ac:dyDescent="0.25">
      <c r="A21" s="225" t="str">
        <f>IF(ISBLANK('Part4-New Vehicles'!B10),"",'Part4-New Vehicles'!B10)</f>
        <v/>
      </c>
      <c r="B21" s="225" t="str" cm="1">
        <f t="array" ref="B21">_xlfn.IFS('Part4-New Vehicles'!D10="Battery Electric","BEV",'Part4-New Vehicles'!D10="Hydrogen Fuel Cell EV","FCEV",'Part4-New Vehicles'!D10="","")</f>
        <v/>
      </c>
      <c r="C21" s="225" t="str">
        <f>IF(ISBLANK('Part4-New Vehicles'!F10),"",'Part4-New Vehicles'!F10)</f>
        <v/>
      </c>
      <c r="D21" s="225" t="str">
        <f>_xlfn.TEXTJOIN(" ",TRUE,B21,C21)</f>
        <v/>
      </c>
      <c r="E21" s="242" t="str">
        <f>IF(ISBLANK('Part4-New Vehicles'!J10),"",'Part4-New Vehicles'!J10)</f>
        <v/>
      </c>
      <c r="F21" s="225" t="str">
        <f>_xlfn.XLOOKUP(D21,$B$3:$B$17,$C$3:$C$17,"",0)</f>
        <v/>
      </c>
      <c r="G21" s="243" t="str">
        <f>IF('Part4-New Vehicles'!J10="","",IFERROR(F21*'Part4-New Vehicles'!J10,""))</f>
        <v/>
      </c>
      <c r="H21" s="243" t="str">
        <f>_xlfn.XLOOKUP(D21,$B$3:$B$17,$D$3:$D$17,"",0)</f>
        <v/>
      </c>
      <c r="I21" s="244" t="str" cm="1">
        <f t="array" ref="I21">IF(G21="","-",_xlfn.IFS(G21&lt;H21,G21,H21&lt;G21,H21,G21="n/a","n/a"))</f>
        <v>-</v>
      </c>
      <c r="J21" s="241" t="str" cm="1">
        <f t="array" ref="J21">IF(I21="-","-",IFERROR(_xlfn.IFS((H21&lt;G21),"$ Funding Cap",(H21&gt;G21),"Funding Cost Share (%)",(G21="n/a"),""),""))</f>
        <v>-</v>
      </c>
    </row>
    <row r="22" spans="1:10" x14ac:dyDescent="0.25">
      <c r="A22" s="225" t="str">
        <f>IF(ISBLANK('Part4-New Vehicles'!B11),"",'Part4-New Vehicles'!B11)</f>
        <v/>
      </c>
      <c r="B22" s="225" t="str" cm="1">
        <f t="array" ref="B22">_xlfn.IFS('Part4-New Vehicles'!D11="Battery Electric","BEV",'Part4-New Vehicles'!D11="Hydrogen Fuel Cell EV","FCEV",'Part4-New Vehicles'!D11="","")</f>
        <v/>
      </c>
      <c r="C22" s="225" t="str">
        <f>IF(ISBLANK('Part4-New Vehicles'!F11),"",'Part4-New Vehicles'!F11)</f>
        <v/>
      </c>
      <c r="D22" s="225" t="str">
        <f t="shared" ref="D22:D43" si="0">_xlfn.TEXTJOIN(" ",TRUE,B22,C22)</f>
        <v/>
      </c>
      <c r="E22" s="242" t="str">
        <f>IF(ISBLANK('Part4-New Vehicles'!J11),"",'Part4-New Vehicles'!J11)</f>
        <v/>
      </c>
      <c r="F22" s="225" t="str">
        <f t="shared" ref="F22:F43" si="1">_xlfn.XLOOKUP(D22,$B$3:$B$17,$C$3:$C$17,"",0)</f>
        <v/>
      </c>
      <c r="G22" s="243" t="str">
        <f>IF('Part4-New Vehicles'!J11="","",IFERROR(F22*'Part4-New Vehicles'!J11,""))</f>
        <v/>
      </c>
      <c r="H22" s="243" t="str">
        <f t="shared" ref="H22:H43" si="2">_xlfn.XLOOKUP(D22,$B$3:$B$17,$D$3:$D$17,"",0)</f>
        <v/>
      </c>
      <c r="I22" s="244" t="str" cm="1">
        <f t="array" ref="I22">IF(G22="","-",_xlfn.IFS(G22&lt;H22,G22,H22&lt;G22,H22,G22="n/a","n/a"))</f>
        <v>-</v>
      </c>
      <c r="J22" s="241" t="str" cm="1">
        <f t="array" ref="J22">IF(I22="-","-",IFERROR(_xlfn.IFS((H22&lt;G22),"$ Funding Cap",(H22&gt;G22),"Funding Cost Share (%)",(G22="n/a"),""),""))</f>
        <v>-</v>
      </c>
    </row>
    <row r="23" spans="1:10" x14ac:dyDescent="0.25">
      <c r="A23" s="225" t="str">
        <f>IF(ISBLANK('Part4-New Vehicles'!B12),"",'Part4-New Vehicles'!B12)</f>
        <v/>
      </c>
      <c r="B23" s="225" t="str" cm="1">
        <f t="array" ref="B23">_xlfn.IFS('Part4-New Vehicles'!D12="Battery Electric","BEV",'Part4-New Vehicles'!D12="Hydrogen Fuel Cell EV","FCEV",'Part4-New Vehicles'!D12="","")</f>
        <v/>
      </c>
      <c r="C23" s="225" t="str">
        <f>IF(ISBLANK('Part4-New Vehicles'!F12),"",'Part4-New Vehicles'!F12)</f>
        <v/>
      </c>
      <c r="D23" s="225" t="str">
        <f t="shared" si="0"/>
        <v/>
      </c>
      <c r="E23" s="242" t="str">
        <f>IF(ISBLANK('Part4-New Vehicles'!J12),"",'Part4-New Vehicles'!J12)</f>
        <v/>
      </c>
      <c r="F23" s="225" t="str">
        <f t="shared" si="1"/>
        <v/>
      </c>
      <c r="G23" s="243" t="str">
        <f>IF('Part4-New Vehicles'!J12="","",IFERROR(F23*'Part4-New Vehicles'!J12,""))</f>
        <v/>
      </c>
      <c r="H23" s="243" t="str">
        <f t="shared" si="2"/>
        <v/>
      </c>
      <c r="I23" s="244" t="str" cm="1">
        <f t="array" ref="I23">IF(G23="","-",_xlfn.IFS(G23&lt;H23,G23,H23&lt;G23,H23,G23="n/a","n/a"))</f>
        <v>-</v>
      </c>
      <c r="J23" s="241" t="str" cm="1">
        <f t="array" ref="J23">IF(I23="-","-",IFERROR(_xlfn.IFS((H23&lt;G23),"$ Funding Cap",(H23&gt;G23),"Funding Cost Share (%)",(G23="n/a"),""),""))</f>
        <v>-</v>
      </c>
    </row>
    <row r="24" spans="1:10" x14ac:dyDescent="0.25">
      <c r="A24" s="225" t="str">
        <f>IF(ISBLANK('Part4-New Vehicles'!B13),"",'Part4-New Vehicles'!B13)</f>
        <v/>
      </c>
      <c r="B24" s="225" t="str" cm="1">
        <f t="array" ref="B24">_xlfn.IFS('Part4-New Vehicles'!D13="Battery Electric","BEV",'Part4-New Vehicles'!D13="Hydrogen Fuel Cell EV","FCEV",'Part4-New Vehicles'!D13="","")</f>
        <v/>
      </c>
      <c r="C24" s="225" t="str">
        <f>IF(ISBLANK('Part4-New Vehicles'!F13),"",'Part4-New Vehicles'!F13)</f>
        <v/>
      </c>
      <c r="D24" s="225" t="str">
        <f t="shared" si="0"/>
        <v/>
      </c>
      <c r="E24" s="242" t="str">
        <f>IF(ISBLANK('Part4-New Vehicles'!J13),"",'Part4-New Vehicles'!J13)</f>
        <v/>
      </c>
      <c r="F24" s="225" t="str">
        <f t="shared" si="1"/>
        <v/>
      </c>
      <c r="G24" s="243" t="str">
        <f>IF('Part4-New Vehicles'!J13="","",IFERROR(F24*'Part4-New Vehicles'!J13,""))</f>
        <v/>
      </c>
      <c r="H24" s="243" t="str">
        <f t="shared" si="2"/>
        <v/>
      </c>
      <c r="I24" s="244" t="str" cm="1">
        <f t="array" ref="I24">IF(G24="","-",_xlfn.IFS(G24&lt;H24,G24,H24&lt;G24,H24,G24="n/a","n/a"))</f>
        <v>-</v>
      </c>
      <c r="J24" s="241" t="str" cm="1">
        <f t="array" ref="J24">IF(I24="-","-",IFERROR(_xlfn.IFS((H24&lt;G24),"$ Funding Cap",(H24&gt;G24),"Funding Cost Share (%)",(G24="n/a"),""),""))</f>
        <v>-</v>
      </c>
    </row>
    <row r="25" spans="1:10" x14ac:dyDescent="0.25">
      <c r="A25" s="225" t="str">
        <f>IF(ISBLANK('Part4-New Vehicles'!B14),"",'Part4-New Vehicles'!B14)</f>
        <v/>
      </c>
      <c r="B25" s="225" t="str" cm="1">
        <f t="array" ref="B25">_xlfn.IFS('Part4-New Vehicles'!D14="Battery Electric","BEV",'Part4-New Vehicles'!D14="Hydrogen Fuel Cell EV","FCEV",'Part4-New Vehicles'!D14="","")</f>
        <v/>
      </c>
      <c r="C25" s="225" t="str">
        <f>IF(ISBLANK('Part4-New Vehicles'!F14),"",'Part4-New Vehicles'!F14)</f>
        <v/>
      </c>
      <c r="D25" s="225" t="str">
        <f t="shared" si="0"/>
        <v/>
      </c>
      <c r="E25" s="242" t="str">
        <f>IF(ISBLANK('Part4-New Vehicles'!J14),"",'Part4-New Vehicles'!J14)</f>
        <v/>
      </c>
      <c r="F25" s="225" t="str">
        <f t="shared" si="1"/>
        <v/>
      </c>
      <c r="G25" s="243" t="str">
        <f>IF('Part4-New Vehicles'!J14="","",IFERROR(F25*'Part4-New Vehicles'!J14,""))</f>
        <v/>
      </c>
      <c r="H25" s="243" t="str">
        <f t="shared" si="2"/>
        <v/>
      </c>
      <c r="I25" s="244" t="str" cm="1">
        <f t="array" ref="I25">IF(G25="","-",_xlfn.IFS(G25&lt;H25,G25,H25&lt;G25,H25,G25="n/a","n/a"))</f>
        <v>-</v>
      </c>
      <c r="J25" s="241" t="str" cm="1">
        <f t="array" ref="J25">IF(I25="-","-",IFERROR(_xlfn.IFS((H25&lt;G25),"$ Funding Cap",(H25&gt;G25),"Funding Cost Share (%)",(G25="n/a"),""),""))</f>
        <v>-</v>
      </c>
    </row>
    <row r="26" spans="1:10" x14ac:dyDescent="0.25">
      <c r="A26" s="225" t="str">
        <f>IF(ISBLANK('Part4-New Vehicles'!B15),"",'Part4-New Vehicles'!B15)</f>
        <v/>
      </c>
      <c r="B26" s="225" t="str" cm="1">
        <f t="array" ref="B26">_xlfn.IFS('Part4-New Vehicles'!D15="Battery Electric","BEV",'Part4-New Vehicles'!D15="Hydrogen Fuel Cell EV","FCEV",'Part4-New Vehicles'!D15="","")</f>
        <v/>
      </c>
      <c r="C26" s="225" t="str">
        <f>IF(ISBLANK('Part4-New Vehicles'!F15),"",'Part4-New Vehicles'!F15)</f>
        <v/>
      </c>
      <c r="D26" s="225" t="str">
        <f t="shared" si="0"/>
        <v/>
      </c>
      <c r="E26" s="242" t="str">
        <f>IF(ISBLANK('Part4-New Vehicles'!J15),"",'Part4-New Vehicles'!J15)</f>
        <v/>
      </c>
      <c r="F26" s="225" t="str">
        <f t="shared" si="1"/>
        <v/>
      </c>
      <c r="G26" s="243" t="str">
        <f>IF('Part4-New Vehicles'!J15="","",IFERROR(F26*'Part4-New Vehicles'!J15,""))</f>
        <v/>
      </c>
      <c r="H26" s="243" t="str">
        <f t="shared" si="2"/>
        <v/>
      </c>
      <c r="I26" s="244" t="str" cm="1">
        <f t="array" ref="I26">IF(G26="","-",_xlfn.IFS(G26&lt;H26,G26,H26&lt;G26,H26,G26="n/a","n/a"))</f>
        <v>-</v>
      </c>
      <c r="J26" s="241" t="str" cm="1">
        <f t="array" ref="J26">IF(I26="-","-",IFERROR(_xlfn.IFS((H26&lt;G26),"$ Funding Cap",(H26&gt;G26),"Funding Cost Share (%)",(G26="n/a"),""),""))</f>
        <v>-</v>
      </c>
    </row>
    <row r="27" spans="1:10" x14ac:dyDescent="0.25">
      <c r="A27" s="225" t="str">
        <f>IF(ISBLANK('Part4-New Vehicles'!B16),"",'Part4-New Vehicles'!B16)</f>
        <v/>
      </c>
      <c r="B27" s="225" t="str" cm="1">
        <f t="array" ref="B27">_xlfn.IFS('Part4-New Vehicles'!D16="Battery Electric","BEV",'Part4-New Vehicles'!D16="Hydrogen Fuel Cell EV","FCEV",'Part4-New Vehicles'!D16="","")</f>
        <v/>
      </c>
      <c r="C27" s="225" t="str">
        <f>IF(ISBLANK('Part4-New Vehicles'!F16),"",'Part4-New Vehicles'!F16)</f>
        <v/>
      </c>
      <c r="D27" s="225" t="str">
        <f t="shared" si="0"/>
        <v/>
      </c>
      <c r="E27" s="242" t="str">
        <f>IF(ISBLANK('Part4-New Vehicles'!J16),"",'Part4-New Vehicles'!J16)</f>
        <v/>
      </c>
      <c r="F27" s="225" t="str">
        <f t="shared" si="1"/>
        <v/>
      </c>
      <c r="G27" s="243" t="str">
        <f>IF('Part4-New Vehicles'!J16="","",IFERROR(F27*'Part4-New Vehicles'!J16,""))</f>
        <v/>
      </c>
      <c r="H27" s="243" t="str">
        <f t="shared" si="2"/>
        <v/>
      </c>
      <c r="I27" s="244" t="str" cm="1">
        <f t="array" ref="I27">IF(G27="","-",_xlfn.IFS(G27&lt;H27,G27,H27&lt;G27,H27,G27="n/a","n/a"))</f>
        <v>-</v>
      </c>
      <c r="J27" s="241" t="str" cm="1">
        <f t="array" ref="J27">IF(I27="-","-",IFERROR(_xlfn.IFS((H27&lt;G27),"$ Funding Cap",(H27&gt;G27),"Funding Cost Share (%)",(G27="n/a"),""),""))</f>
        <v>-</v>
      </c>
    </row>
    <row r="28" spans="1:10" x14ac:dyDescent="0.25">
      <c r="A28" s="225" t="str">
        <f>IF(ISBLANK('Part4-New Vehicles'!B17),"",'Part4-New Vehicles'!B17)</f>
        <v/>
      </c>
      <c r="B28" s="225" t="str" cm="1">
        <f t="array" ref="B28">_xlfn.IFS('Part4-New Vehicles'!D17="Battery Electric","BEV",'Part4-New Vehicles'!D17="Hydrogen Fuel Cell EV","FCEV",'Part4-New Vehicles'!D17="","")</f>
        <v/>
      </c>
      <c r="C28" s="225" t="str">
        <f>IF(ISBLANK('Part4-New Vehicles'!F17),"",'Part4-New Vehicles'!F17)</f>
        <v/>
      </c>
      <c r="D28" s="225" t="str">
        <f t="shared" si="0"/>
        <v/>
      </c>
      <c r="E28" s="242" t="str">
        <f>IF(ISBLANK('Part4-New Vehicles'!J17),"",'Part4-New Vehicles'!J17)</f>
        <v/>
      </c>
      <c r="F28" s="225" t="str">
        <f t="shared" si="1"/>
        <v/>
      </c>
      <c r="G28" s="243" t="str">
        <f>IF('Part4-New Vehicles'!J17="","",IFERROR(F28*'Part4-New Vehicles'!J17,""))</f>
        <v/>
      </c>
      <c r="H28" s="243" t="str">
        <f t="shared" si="2"/>
        <v/>
      </c>
      <c r="I28" s="244" t="str" cm="1">
        <f t="array" ref="I28">IF(G28="","-",_xlfn.IFS(G28&lt;H28,G28,H28&lt;G28,H28,G28="n/a","n/a"))</f>
        <v>-</v>
      </c>
      <c r="J28" s="241" t="str" cm="1">
        <f t="array" ref="J28">IF(I28="-","-",IFERROR(_xlfn.IFS((H28&lt;G28),"$ Funding Cap",(H28&gt;G28),"Funding Cost Share (%)",(G28="n/a"),""),""))</f>
        <v>-</v>
      </c>
    </row>
    <row r="29" spans="1:10" x14ac:dyDescent="0.25">
      <c r="A29" s="225" t="str">
        <f>IF(ISBLANK('Part4-New Vehicles'!B18),"",'Part4-New Vehicles'!B18)</f>
        <v/>
      </c>
      <c r="B29" s="225" t="str" cm="1">
        <f t="array" ref="B29">_xlfn.IFS('Part4-New Vehicles'!D18="Battery Electric","BEV",'Part4-New Vehicles'!D18="Hydrogen Fuel Cell EV","FCEV",'Part4-New Vehicles'!D18="","")</f>
        <v/>
      </c>
      <c r="C29" s="225" t="str">
        <f>IF(ISBLANK('Part4-New Vehicles'!F18),"",'Part4-New Vehicles'!F18)</f>
        <v/>
      </c>
      <c r="D29" s="225" t="str">
        <f t="shared" si="0"/>
        <v/>
      </c>
      <c r="E29" s="242" t="str">
        <f>IF(ISBLANK('Part4-New Vehicles'!J18),"",'Part4-New Vehicles'!J18)</f>
        <v/>
      </c>
      <c r="F29" s="225" t="str">
        <f t="shared" si="1"/>
        <v/>
      </c>
      <c r="G29" s="243" t="str">
        <f>IF('Part4-New Vehicles'!J18="","",IFERROR(F29*'Part4-New Vehicles'!J18,""))</f>
        <v/>
      </c>
      <c r="H29" s="243" t="str">
        <f t="shared" si="2"/>
        <v/>
      </c>
      <c r="I29" s="244" t="str" cm="1">
        <f t="array" ref="I29">IF(G29="","-",_xlfn.IFS(G29&lt;H29,G29,H29&lt;G29,H29,G29="n/a","n/a"))</f>
        <v>-</v>
      </c>
      <c r="J29" s="241" t="str" cm="1">
        <f t="array" ref="J29">IF(I29="-","-",IFERROR(_xlfn.IFS((H29&lt;G29),"$ Funding Cap",(H29&gt;G29),"Funding Cost Share (%)",(G29="n/a"),""),""))</f>
        <v>-</v>
      </c>
    </row>
    <row r="30" spans="1:10" x14ac:dyDescent="0.25">
      <c r="A30" s="225" t="str">
        <f>IF(ISBLANK('Part4-New Vehicles'!B19),"",'Part4-New Vehicles'!B19)</f>
        <v/>
      </c>
      <c r="B30" s="225" t="str" cm="1">
        <f t="array" ref="B30">_xlfn.IFS('Part4-New Vehicles'!D19="Battery Electric","BEV",'Part4-New Vehicles'!D19="Hydrogen Fuel Cell EV","FCEV",'Part4-New Vehicles'!D19="","")</f>
        <v/>
      </c>
      <c r="C30" s="225" t="str">
        <f>IF(ISBLANK('Part4-New Vehicles'!F19),"",'Part4-New Vehicles'!F19)</f>
        <v/>
      </c>
      <c r="D30" s="225" t="str">
        <f t="shared" si="0"/>
        <v/>
      </c>
      <c r="E30" s="242" t="str">
        <f>IF(ISBLANK('Part4-New Vehicles'!J19),"",'Part4-New Vehicles'!J19)</f>
        <v/>
      </c>
      <c r="F30" s="225" t="str">
        <f t="shared" si="1"/>
        <v/>
      </c>
      <c r="G30" s="243" t="str">
        <f>IF('Part4-New Vehicles'!J19="","",IFERROR(F30*'Part4-New Vehicles'!J19,""))</f>
        <v/>
      </c>
      <c r="H30" s="243" t="str">
        <f t="shared" si="2"/>
        <v/>
      </c>
      <c r="I30" s="244" t="str" cm="1">
        <f t="array" ref="I30">IF(G30="","-",_xlfn.IFS(G30&lt;H30,G30,H30&lt;G30,H30,G30="n/a","n/a"))</f>
        <v>-</v>
      </c>
      <c r="J30" s="241" t="str" cm="1">
        <f t="array" ref="J30">IF(I30="-","-",IFERROR(_xlfn.IFS((H30&lt;G30),"$ Funding Cap",(H30&gt;G30),"Funding Cost Share (%)",(G30="n/a"),""),""))</f>
        <v>-</v>
      </c>
    </row>
    <row r="31" spans="1:10" x14ac:dyDescent="0.25">
      <c r="A31" s="225" t="str">
        <f>IF(ISBLANK('Part4-New Vehicles'!B20),"",'Part4-New Vehicles'!B20)</f>
        <v/>
      </c>
      <c r="B31" s="225" t="str" cm="1">
        <f t="array" ref="B31">_xlfn.IFS('Part4-New Vehicles'!D20="Battery Electric","BEV",'Part4-New Vehicles'!D20="Hydrogen Fuel Cell EV","FCEV",'Part4-New Vehicles'!D20="","")</f>
        <v/>
      </c>
      <c r="C31" s="225" t="str">
        <f>IF(ISBLANK('Part4-New Vehicles'!F20),"",'Part4-New Vehicles'!F20)</f>
        <v/>
      </c>
      <c r="D31" s="225" t="str">
        <f t="shared" si="0"/>
        <v/>
      </c>
      <c r="E31" s="242" t="str">
        <f>IF(ISBLANK('Part4-New Vehicles'!J20),"",'Part4-New Vehicles'!J20)</f>
        <v/>
      </c>
      <c r="F31" s="225" t="str">
        <f t="shared" si="1"/>
        <v/>
      </c>
      <c r="G31" s="243" t="str">
        <f>IF('Part4-New Vehicles'!J20="","",IFERROR(F31*'Part4-New Vehicles'!J20,""))</f>
        <v/>
      </c>
      <c r="H31" s="243" t="str">
        <f t="shared" si="2"/>
        <v/>
      </c>
      <c r="I31" s="244" t="str" cm="1">
        <f t="array" ref="I31">IF(G31="","-",_xlfn.IFS(G31&lt;H31,G31,H31&lt;G31,H31,G31="n/a","n/a"))</f>
        <v>-</v>
      </c>
      <c r="J31" s="241" t="str" cm="1">
        <f t="array" ref="J31">IF(I31="-","-",IFERROR(_xlfn.IFS((H31&lt;G31),"$ Funding Cap",(H31&gt;G31),"Funding Cost Share (%)",(G31="n/a"),""),""))</f>
        <v>-</v>
      </c>
    </row>
    <row r="32" spans="1:10" x14ac:dyDescent="0.25">
      <c r="A32" s="225" t="str">
        <f>IF(ISBLANK('Part4-New Vehicles'!B21),"",'Part4-New Vehicles'!B21)</f>
        <v/>
      </c>
      <c r="B32" s="225" t="str" cm="1">
        <f t="array" ref="B32">_xlfn.IFS('Part4-New Vehicles'!D21="Battery Electric","BEV",'Part4-New Vehicles'!D21="Hydrogen Fuel Cell EV","FCEV",'Part4-New Vehicles'!D21="","")</f>
        <v/>
      </c>
      <c r="C32" s="225" t="str">
        <f>IF(ISBLANK('Part4-New Vehicles'!F21),"",'Part4-New Vehicles'!F21)</f>
        <v/>
      </c>
      <c r="D32" s="225" t="str">
        <f t="shared" si="0"/>
        <v/>
      </c>
      <c r="E32" s="242" t="str">
        <f>IF(ISBLANK('Part4-New Vehicles'!J21),"",'Part4-New Vehicles'!J21)</f>
        <v/>
      </c>
      <c r="F32" s="225" t="str">
        <f t="shared" si="1"/>
        <v/>
      </c>
      <c r="G32" s="243" t="str">
        <f>IF('Part4-New Vehicles'!J21="","",IFERROR(F32*'Part4-New Vehicles'!J21,""))</f>
        <v/>
      </c>
      <c r="H32" s="243" t="str">
        <f t="shared" si="2"/>
        <v/>
      </c>
      <c r="I32" s="244" t="str" cm="1">
        <f t="array" ref="I32">IF(G32="","-",_xlfn.IFS(G32&lt;H32,G32,H32&lt;G32,H32,G32="n/a","n/a"))</f>
        <v>-</v>
      </c>
      <c r="J32" s="241" t="str" cm="1">
        <f t="array" ref="J32">IF(I32="-","-",IFERROR(_xlfn.IFS((H32&lt;G32),"$ Funding Cap",(H32&gt;G32),"Funding Cost Share (%)",(G32="n/a"),""),""))</f>
        <v>-</v>
      </c>
    </row>
    <row r="33" spans="1:10" x14ac:dyDescent="0.25">
      <c r="A33" s="225" t="str">
        <f>IF(ISBLANK('Part4-New Vehicles'!B22),"",'Part4-New Vehicles'!B22)</f>
        <v/>
      </c>
      <c r="B33" s="225" t="str" cm="1">
        <f t="array" ref="B33">_xlfn.IFS('Part4-New Vehicles'!D22="Battery Electric","BEV",'Part4-New Vehicles'!D22="Hydrogen Fuel Cell EV","FCEV",'Part4-New Vehicles'!D22="","")</f>
        <v/>
      </c>
      <c r="C33" s="225" t="str">
        <f>IF(ISBLANK('Part4-New Vehicles'!F22),"",'Part4-New Vehicles'!F22)</f>
        <v/>
      </c>
      <c r="D33" s="225" t="str">
        <f t="shared" si="0"/>
        <v/>
      </c>
      <c r="E33" s="242" t="str">
        <f>IF(ISBLANK('Part4-New Vehicles'!J22),"",'Part4-New Vehicles'!J22)</f>
        <v/>
      </c>
      <c r="F33" s="225" t="str">
        <f t="shared" si="1"/>
        <v/>
      </c>
      <c r="G33" s="243" t="str">
        <f>IF('Part4-New Vehicles'!J22="","",IFERROR(F33*'Part4-New Vehicles'!J22,""))</f>
        <v/>
      </c>
      <c r="H33" s="243" t="str">
        <f t="shared" si="2"/>
        <v/>
      </c>
      <c r="I33" s="244" t="str" cm="1">
        <f t="array" ref="I33">IF(G33="","-",_xlfn.IFS(G33&lt;H33,G33,H33&lt;G33,H33,G33="n/a","n/a"))</f>
        <v>-</v>
      </c>
      <c r="J33" s="241" t="str" cm="1">
        <f t="array" ref="J33">IF(I33="-","-",IFERROR(_xlfn.IFS((H33&lt;G33),"$ Funding Cap",(H33&gt;G33),"Funding Cost Share (%)",(G33="n/a"),""),""))</f>
        <v>-</v>
      </c>
    </row>
    <row r="34" spans="1:10" x14ac:dyDescent="0.25">
      <c r="A34" s="225" t="str">
        <f>IF(ISBLANK('Part4-New Vehicles'!B23),"",'Part4-New Vehicles'!B23)</f>
        <v/>
      </c>
      <c r="B34" s="225" t="str" cm="1">
        <f t="array" ref="B34">_xlfn.IFS('Part4-New Vehicles'!D23="Battery Electric","BEV",'Part4-New Vehicles'!D23="Hydrogen Fuel Cell EV","FCEV",'Part4-New Vehicles'!D23="","")</f>
        <v/>
      </c>
      <c r="C34" s="225" t="str">
        <f>IF(ISBLANK('Part4-New Vehicles'!F23),"",'Part4-New Vehicles'!F23)</f>
        <v/>
      </c>
      <c r="D34" s="225" t="str">
        <f t="shared" si="0"/>
        <v/>
      </c>
      <c r="E34" s="242" t="str">
        <f>IF(ISBLANK('Part4-New Vehicles'!J23),"",'Part4-New Vehicles'!J23)</f>
        <v/>
      </c>
      <c r="F34" s="225" t="str">
        <f t="shared" si="1"/>
        <v/>
      </c>
      <c r="G34" s="243" t="str">
        <f>IF('Part4-New Vehicles'!J23="","",IFERROR(F34*'Part4-New Vehicles'!J23,""))</f>
        <v/>
      </c>
      <c r="H34" s="243" t="str">
        <f t="shared" si="2"/>
        <v/>
      </c>
      <c r="I34" s="244" t="str" cm="1">
        <f t="array" ref="I34">IF(G34="","-",_xlfn.IFS(G34&lt;H34,G34,H34&lt;G34,H34,G34="n/a","n/a"))</f>
        <v>-</v>
      </c>
      <c r="J34" s="241" t="str" cm="1">
        <f t="array" ref="J34">IF(I34="-","-",IFERROR(_xlfn.IFS((H34&lt;G34),"$ Funding Cap",(H34&gt;G34),"Funding Cost Share (%)",(G34="n/a"),""),""))</f>
        <v>-</v>
      </c>
    </row>
    <row r="35" spans="1:10" x14ac:dyDescent="0.25">
      <c r="A35" s="225" t="str">
        <f>IF(ISBLANK('Part4-New Vehicles'!B24),"",'Part4-New Vehicles'!B24)</f>
        <v/>
      </c>
      <c r="B35" s="225" t="str" cm="1">
        <f t="array" ref="B35">_xlfn.IFS('Part4-New Vehicles'!D24="Battery Electric","BEV",'Part4-New Vehicles'!D24="Hydrogen Fuel Cell EV","FCEV",'Part4-New Vehicles'!D24="","")</f>
        <v/>
      </c>
      <c r="C35" s="225" t="str">
        <f>IF(ISBLANK('Part4-New Vehicles'!F24),"",'Part4-New Vehicles'!F24)</f>
        <v/>
      </c>
      <c r="D35" s="225" t="str">
        <f t="shared" si="0"/>
        <v/>
      </c>
      <c r="E35" s="242" t="str">
        <f>IF(ISBLANK('Part4-New Vehicles'!J24),"",'Part4-New Vehicles'!J24)</f>
        <v/>
      </c>
      <c r="F35" s="225" t="str">
        <f t="shared" si="1"/>
        <v/>
      </c>
      <c r="G35" s="243" t="str">
        <f>IF('Part4-New Vehicles'!J24="","",IFERROR(F35*'Part4-New Vehicles'!J24,""))</f>
        <v/>
      </c>
      <c r="H35" s="243" t="str">
        <f t="shared" si="2"/>
        <v/>
      </c>
      <c r="I35" s="244" t="str" cm="1">
        <f t="array" ref="I35">IF(G35="","-",_xlfn.IFS(G35&lt;H35,G35,H35&lt;G35,H35,G35="n/a","n/a"))</f>
        <v>-</v>
      </c>
      <c r="J35" s="241" t="str" cm="1">
        <f t="array" ref="J35">IF(I35="-","-",IFERROR(_xlfn.IFS((H35&lt;G35),"$ Funding Cap",(H35&gt;G35),"Funding Cost Share (%)",(G35="n/a"),""),""))</f>
        <v>-</v>
      </c>
    </row>
    <row r="36" spans="1:10" x14ac:dyDescent="0.25">
      <c r="A36" s="225" t="str">
        <f>IF(ISBLANK('Part4-New Vehicles'!B25),"",'Part4-New Vehicles'!B25)</f>
        <v/>
      </c>
      <c r="B36" s="225" t="str" cm="1">
        <f t="array" ref="B36">_xlfn.IFS('Part4-New Vehicles'!D25="Battery Electric","BEV",'Part4-New Vehicles'!D25="Hydrogen Fuel Cell EV","FCEV",'Part4-New Vehicles'!D25="","")</f>
        <v/>
      </c>
      <c r="C36" s="225" t="str">
        <f>IF(ISBLANK('Part4-New Vehicles'!F25),"",'Part4-New Vehicles'!F25)</f>
        <v/>
      </c>
      <c r="D36" s="225" t="str">
        <f t="shared" si="0"/>
        <v/>
      </c>
      <c r="E36" s="242" t="str">
        <f>IF(ISBLANK('Part4-New Vehicles'!J25),"",'Part4-New Vehicles'!J25)</f>
        <v/>
      </c>
      <c r="F36" s="225" t="str">
        <f t="shared" si="1"/>
        <v/>
      </c>
      <c r="G36" s="243" t="str">
        <f>IF('Part4-New Vehicles'!J25="","",IFERROR(F36*'Part4-New Vehicles'!J25,""))</f>
        <v/>
      </c>
      <c r="H36" s="243" t="str">
        <f t="shared" si="2"/>
        <v/>
      </c>
      <c r="I36" s="244" t="str" cm="1">
        <f t="array" ref="I36">IF(G36="","-",_xlfn.IFS(G36&lt;H36,G36,H36&lt;G36,H36,G36="n/a","n/a"))</f>
        <v>-</v>
      </c>
      <c r="J36" s="241" t="str" cm="1">
        <f t="array" ref="J36">IF(I36="-","-",IFERROR(_xlfn.IFS((H36&lt;G36),"$ Funding Cap",(H36&gt;G36),"Funding Cost Share (%)",(G36="n/a"),""),""))</f>
        <v>-</v>
      </c>
    </row>
    <row r="37" spans="1:10" x14ac:dyDescent="0.25">
      <c r="A37" s="225" t="str">
        <f>IF(ISBLANK('Part4-New Vehicles'!B26),"",'Part4-New Vehicles'!B26)</f>
        <v/>
      </c>
      <c r="B37" s="225" t="str" cm="1">
        <f t="array" ref="B37">_xlfn.IFS('Part4-New Vehicles'!D26="Battery Electric","BEV",'Part4-New Vehicles'!D26="Hydrogen Fuel Cell EV","FCEV",'Part4-New Vehicles'!D26="","")</f>
        <v/>
      </c>
      <c r="C37" s="225" t="str">
        <f>IF(ISBLANK('Part4-New Vehicles'!F26),"",'Part4-New Vehicles'!F26)</f>
        <v/>
      </c>
      <c r="D37" s="225" t="str">
        <f t="shared" si="0"/>
        <v/>
      </c>
      <c r="E37" s="242" t="str">
        <f>IF(ISBLANK('Part4-New Vehicles'!J26),"",'Part4-New Vehicles'!J26)</f>
        <v/>
      </c>
      <c r="F37" s="225" t="str">
        <f t="shared" si="1"/>
        <v/>
      </c>
      <c r="G37" s="243" t="str">
        <f>IF('Part4-New Vehicles'!J26="","",IFERROR(F37*'Part4-New Vehicles'!J26,""))</f>
        <v/>
      </c>
      <c r="H37" s="243" t="str">
        <f t="shared" si="2"/>
        <v/>
      </c>
      <c r="I37" s="244" t="str" cm="1">
        <f t="array" ref="I37">IF(G37="","-",_xlfn.IFS(G37&lt;H37,G37,H37&lt;G37,H37,G37="n/a","n/a"))</f>
        <v>-</v>
      </c>
      <c r="J37" s="241" t="str" cm="1">
        <f t="array" ref="J37">IF(I37="-","-",IFERROR(_xlfn.IFS((H37&lt;G37),"$ Funding Cap",(H37&gt;G37),"Funding Cost Share (%)",(G37="n/a"),""),""))</f>
        <v>-</v>
      </c>
    </row>
    <row r="38" spans="1:10" x14ac:dyDescent="0.25">
      <c r="A38" s="225" t="str">
        <f>IF(ISBLANK('Part4-New Vehicles'!B27),"",'Part4-New Vehicles'!B27)</f>
        <v/>
      </c>
      <c r="B38" s="225" t="str" cm="1">
        <f t="array" ref="B38">_xlfn.IFS('Part4-New Vehicles'!D27="Battery Electric","BEV",'Part4-New Vehicles'!D27="Hydrogen Fuel Cell EV","FCEV",'Part4-New Vehicles'!D27="","")</f>
        <v/>
      </c>
      <c r="C38" s="225" t="str">
        <f>IF(ISBLANK('Part4-New Vehicles'!F27),"",'Part4-New Vehicles'!F27)</f>
        <v/>
      </c>
      <c r="D38" s="225" t="str">
        <f t="shared" si="0"/>
        <v/>
      </c>
      <c r="E38" s="242" t="str">
        <f>IF(ISBLANK('Part4-New Vehicles'!J27),"",'Part4-New Vehicles'!J27)</f>
        <v/>
      </c>
      <c r="F38" s="225" t="str">
        <f t="shared" si="1"/>
        <v/>
      </c>
      <c r="G38" s="243" t="str">
        <f>IF('Part4-New Vehicles'!J27="","",IFERROR(F38*'Part4-New Vehicles'!J27,""))</f>
        <v/>
      </c>
      <c r="H38" s="243" t="str">
        <f t="shared" si="2"/>
        <v/>
      </c>
      <c r="I38" s="244" t="str" cm="1">
        <f t="array" ref="I38">IF(G38="","-",_xlfn.IFS(G38&lt;H38,G38,H38&lt;G38,H38,G38="n/a","n/a"))</f>
        <v>-</v>
      </c>
      <c r="J38" s="241" t="str" cm="1">
        <f t="array" ref="J38">IF(I38="-","-",IFERROR(_xlfn.IFS((H38&lt;G38),"$ Funding Cap",(H38&gt;G38),"Funding Cost Share (%)",(G38="n/a"),""),""))</f>
        <v>-</v>
      </c>
    </row>
    <row r="39" spans="1:10" x14ac:dyDescent="0.25">
      <c r="A39" s="225" t="str">
        <f>IF(ISBLANK('Part4-New Vehicles'!B28),"",'Part4-New Vehicles'!B28)</f>
        <v/>
      </c>
      <c r="B39" s="225" t="str" cm="1">
        <f t="array" ref="B39">_xlfn.IFS('Part4-New Vehicles'!D28="Battery Electric","BEV",'Part4-New Vehicles'!D28="Hydrogen Fuel Cell EV","FCEV",'Part4-New Vehicles'!D28="","")</f>
        <v/>
      </c>
      <c r="C39" s="225" t="str">
        <f>IF(ISBLANK('Part4-New Vehicles'!F28),"",'Part4-New Vehicles'!F28)</f>
        <v/>
      </c>
      <c r="D39" s="225" t="str">
        <f t="shared" si="0"/>
        <v/>
      </c>
      <c r="E39" s="242" t="str">
        <f>IF(ISBLANK('Part4-New Vehicles'!J28),"",'Part4-New Vehicles'!J28)</f>
        <v/>
      </c>
      <c r="F39" s="225" t="str">
        <f t="shared" si="1"/>
        <v/>
      </c>
      <c r="G39" s="243" t="str">
        <f>IF('Part4-New Vehicles'!J28="","",IFERROR(F39*'Part4-New Vehicles'!J28,""))</f>
        <v/>
      </c>
      <c r="H39" s="243" t="str">
        <f t="shared" si="2"/>
        <v/>
      </c>
      <c r="I39" s="244" t="str" cm="1">
        <f t="array" ref="I39">IF(G39="","-",_xlfn.IFS(G39&lt;H39,G39,H39&lt;G39,H39,G39="n/a","n/a"))</f>
        <v>-</v>
      </c>
      <c r="J39" s="241" t="str" cm="1">
        <f t="array" ref="J39">IF(I39="-","-",IFERROR(_xlfn.IFS((H39&lt;G39),"$ Funding Cap",(H39&gt;G39),"Funding Cost Share (%)",(G39="n/a"),""),""))</f>
        <v>-</v>
      </c>
    </row>
    <row r="40" spans="1:10" x14ac:dyDescent="0.25">
      <c r="A40" s="225" t="str">
        <f>IF(ISBLANK('Part4-New Vehicles'!B29),"",'Part4-New Vehicles'!B29)</f>
        <v/>
      </c>
      <c r="B40" s="225" t="str" cm="1">
        <f t="array" ref="B40">_xlfn.IFS('Part4-New Vehicles'!D29="Battery Electric","BEV",'Part4-New Vehicles'!D29="Hydrogen Fuel Cell EV","FCEV",'Part4-New Vehicles'!D29="","")</f>
        <v/>
      </c>
      <c r="C40" s="225" t="str">
        <f>IF(ISBLANK('Part4-New Vehicles'!F29),"",'Part4-New Vehicles'!F29)</f>
        <v/>
      </c>
      <c r="D40" s="225" t="str">
        <f t="shared" si="0"/>
        <v/>
      </c>
      <c r="E40" s="242" t="str">
        <f>IF(ISBLANK('Part4-New Vehicles'!J29),"",'Part4-New Vehicles'!J29)</f>
        <v/>
      </c>
      <c r="F40" s="225" t="str">
        <f t="shared" si="1"/>
        <v/>
      </c>
      <c r="G40" s="243" t="str">
        <f>IF('Part4-New Vehicles'!J29="","",IFERROR(F40*'Part4-New Vehicles'!J29,""))</f>
        <v/>
      </c>
      <c r="H40" s="243" t="str">
        <f t="shared" si="2"/>
        <v/>
      </c>
      <c r="I40" s="244" t="str" cm="1">
        <f t="array" ref="I40">IF(G40="","-",_xlfn.IFS(G40&lt;H40,G40,H40&lt;G40,H40,G40="n/a","n/a"))</f>
        <v>-</v>
      </c>
      <c r="J40" s="241" t="str" cm="1">
        <f t="array" ref="J40">IF(I40="-","-",IFERROR(_xlfn.IFS((H40&lt;G40),"$ Funding Cap",(H40&gt;G40),"Funding Cost Share (%)",(G40="n/a"),""),""))</f>
        <v>-</v>
      </c>
    </row>
    <row r="41" spans="1:10" x14ac:dyDescent="0.25">
      <c r="A41" s="225" t="str">
        <f>IF(ISBLANK('Part4-New Vehicles'!B30),"",'Part4-New Vehicles'!B30)</f>
        <v/>
      </c>
      <c r="B41" s="225" t="str" cm="1">
        <f t="array" ref="B41">_xlfn.IFS('Part4-New Vehicles'!D30="Battery Electric","BEV",'Part4-New Vehicles'!D30="Hydrogen Fuel Cell EV","FCEV",'Part4-New Vehicles'!D30="","")</f>
        <v/>
      </c>
      <c r="C41" s="225" t="str">
        <f>IF(ISBLANK('Part4-New Vehicles'!F30),"",'Part4-New Vehicles'!F30)</f>
        <v/>
      </c>
      <c r="D41" s="225" t="str">
        <f t="shared" si="0"/>
        <v/>
      </c>
      <c r="E41" s="242" t="str">
        <f>IF(ISBLANK('Part4-New Vehicles'!J30),"",'Part4-New Vehicles'!J30)</f>
        <v/>
      </c>
      <c r="F41" s="225" t="str">
        <f t="shared" si="1"/>
        <v/>
      </c>
      <c r="G41" s="243" t="str">
        <f>IF('Part4-New Vehicles'!J30="","",IFERROR(F41*'Part4-New Vehicles'!J30,""))</f>
        <v/>
      </c>
      <c r="H41" s="243" t="str">
        <f t="shared" si="2"/>
        <v/>
      </c>
      <c r="I41" s="244" t="str" cm="1">
        <f t="array" ref="I41">IF(G41="","-",_xlfn.IFS(G41&lt;H41,G41,H41&lt;G41,H41,G41="n/a","n/a"))</f>
        <v>-</v>
      </c>
      <c r="J41" s="241" t="str" cm="1">
        <f t="array" ref="J41">IF(I41="-","-",IFERROR(_xlfn.IFS((H41&lt;G41),"$ Funding Cap",(H41&gt;G41),"Funding Cost Share (%)",(G41="n/a"),""),""))</f>
        <v>-</v>
      </c>
    </row>
    <row r="42" spans="1:10" x14ac:dyDescent="0.25">
      <c r="A42" s="225" t="str">
        <f>IF(ISBLANK('Part4-New Vehicles'!B31),"",'Part4-New Vehicles'!B31)</f>
        <v/>
      </c>
      <c r="B42" s="225" t="str" cm="1">
        <f t="array" ref="B42">_xlfn.IFS('Part4-New Vehicles'!D31="Battery Electric","BEV",'Part4-New Vehicles'!D31="Hydrogen Fuel Cell EV","FCEV",'Part4-New Vehicles'!D31="","")</f>
        <v/>
      </c>
      <c r="C42" s="225" t="str">
        <f>IF(ISBLANK('Part4-New Vehicles'!F31),"",'Part4-New Vehicles'!F31)</f>
        <v/>
      </c>
      <c r="D42" s="225" t="str">
        <f t="shared" si="0"/>
        <v/>
      </c>
      <c r="E42" s="242" t="str">
        <f>IF(ISBLANK('Part4-New Vehicles'!J31),"",'Part4-New Vehicles'!J31)</f>
        <v/>
      </c>
      <c r="F42" s="225" t="str">
        <f t="shared" si="1"/>
        <v/>
      </c>
      <c r="G42" s="243" t="str">
        <f>IF('Part4-New Vehicles'!J31="","",IFERROR(F42*'Part4-New Vehicles'!J31,""))</f>
        <v/>
      </c>
      <c r="H42" s="243" t="str">
        <f t="shared" si="2"/>
        <v/>
      </c>
      <c r="I42" s="244" t="str" cm="1">
        <f t="array" ref="I42">IF(G42="","-",_xlfn.IFS(G42&lt;H42,G42,H42&lt;G42,H42,G42="n/a","n/a"))</f>
        <v>-</v>
      </c>
      <c r="J42" s="241" t="str" cm="1">
        <f t="array" ref="J42">IF(I42="-","-",IFERROR(_xlfn.IFS((H42&lt;G42),"$ Funding Cap",(H42&gt;G42),"Funding Cost Share (%)",(G42="n/a"),""),""))</f>
        <v>-</v>
      </c>
    </row>
    <row r="43" spans="1:10" x14ac:dyDescent="0.25">
      <c r="A43" s="225" t="str">
        <f>IF(ISBLANK('Part4-New Vehicles'!B32),"",'Part4-New Vehicles'!B32)</f>
        <v/>
      </c>
      <c r="B43" s="225" t="str" cm="1">
        <f t="array" ref="B43">_xlfn.IFS('Part4-New Vehicles'!D32="Battery Electric","BEV",'Part4-New Vehicles'!D32="Hydrogen Fuel Cell EV","FCEV",'Part4-New Vehicles'!D32="","")</f>
        <v/>
      </c>
      <c r="C43" s="225" t="str">
        <f>IF(ISBLANK('Part4-New Vehicles'!F32),"",'Part4-New Vehicles'!F32)</f>
        <v/>
      </c>
      <c r="D43" s="225" t="str">
        <f t="shared" si="0"/>
        <v/>
      </c>
      <c r="E43" s="242" t="str">
        <f>IF(ISBLANK('Part4-New Vehicles'!J32),"",'Part4-New Vehicles'!J32)</f>
        <v/>
      </c>
      <c r="F43" s="225" t="str">
        <f t="shared" si="1"/>
        <v/>
      </c>
      <c r="G43" s="243" t="str">
        <f>IF('Part4-New Vehicles'!J32="","",IFERROR(F43*'Part4-New Vehicles'!J32,""))</f>
        <v/>
      </c>
      <c r="H43" s="243" t="str">
        <f t="shared" si="2"/>
        <v/>
      </c>
      <c r="I43" s="244" t="str" cm="1">
        <f t="array" ref="I43">IF(G43="","-",_xlfn.IFS(G43&lt;H43,G43,H43&lt;G43,H43,G43="n/a","n/a"))</f>
        <v>-</v>
      </c>
      <c r="J43" s="241" t="str" cm="1">
        <f t="array" ref="J43">IF(I43="-","-",IFERROR(_xlfn.IFS((H43&lt;G43),"$ Funding Cap",(H43&gt;G43),"Funding Cost Share (%)",(G43="n/a"),""),""))</f>
        <v>-</v>
      </c>
    </row>
  </sheetData>
  <conditionalFormatting sqref="H2:I2">
    <cfRule type="expression" dxfId="0" priority="1">
      <formula>#REF!="No"</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27"/>
  <sheetViews>
    <sheetView topLeftCell="A9" zoomScaleNormal="100" workbookViewId="0">
      <selection activeCell="A2" sqref="A2:B2"/>
    </sheetView>
  </sheetViews>
  <sheetFormatPr defaultRowHeight="15" x14ac:dyDescent="0.25"/>
  <cols>
    <col min="1" max="1" width="51" bestFit="1" customWidth="1"/>
    <col min="2" max="2" width="44" customWidth="1"/>
  </cols>
  <sheetData>
    <row r="1" spans="1:2" ht="31.5" customHeight="1" x14ac:dyDescent="0.25">
      <c r="A1" s="291" t="s">
        <v>607</v>
      </c>
      <c r="B1" s="292"/>
    </row>
    <row r="2" spans="1:2" ht="15.75" x14ac:dyDescent="0.25">
      <c r="A2" s="287" t="s">
        <v>612</v>
      </c>
      <c r="B2" s="288"/>
    </row>
    <row r="3" spans="1:2" ht="30" x14ac:dyDescent="0.25">
      <c r="A3" s="160" t="s">
        <v>23</v>
      </c>
      <c r="B3" s="194"/>
    </row>
    <row r="4" spans="1:2" ht="24.95" customHeight="1" x14ac:dyDescent="0.25">
      <c r="A4" s="160" t="s">
        <v>24</v>
      </c>
      <c r="B4" s="194"/>
    </row>
    <row r="5" spans="1:2" ht="24.95" customHeight="1" x14ac:dyDescent="0.25">
      <c r="A5" s="160" t="s">
        <v>25</v>
      </c>
      <c r="B5" s="194"/>
    </row>
    <row r="6" spans="1:2" ht="24.95" customHeight="1" x14ac:dyDescent="0.25">
      <c r="A6" s="161" t="s">
        <v>26</v>
      </c>
      <c r="B6" s="162"/>
    </row>
    <row r="7" spans="1:2" ht="60" customHeight="1" x14ac:dyDescent="0.25">
      <c r="A7" s="160" t="s">
        <v>27</v>
      </c>
      <c r="B7" s="162"/>
    </row>
    <row r="8" spans="1:2" ht="43.5" customHeight="1" x14ac:dyDescent="0.25">
      <c r="A8" s="160" t="s">
        <v>28</v>
      </c>
      <c r="B8" s="162"/>
    </row>
    <row r="9" spans="1:2" ht="136.5" customHeight="1" x14ac:dyDescent="0.25">
      <c r="A9" s="196" t="s">
        <v>29</v>
      </c>
      <c r="B9" s="162"/>
    </row>
    <row r="10" spans="1:2" ht="15.75" x14ac:dyDescent="0.25">
      <c r="A10" s="289" t="s">
        <v>30</v>
      </c>
      <c r="B10" s="290"/>
    </row>
    <row r="11" spans="1:2" ht="30" x14ac:dyDescent="0.25">
      <c r="A11" s="160" t="s">
        <v>31</v>
      </c>
      <c r="B11" s="194"/>
    </row>
    <row r="12" spans="1:2" ht="24.95" customHeight="1" x14ac:dyDescent="0.25">
      <c r="A12" s="161" t="s">
        <v>32</v>
      </c>
      <c r="B12" s="194"/>
    </row>
    <row r="13" spans="1:2" ht="24.95" customHeight="1" x14ac:dyDescent="0.25">
      <c r="A13" s="161" t="s">
        <v>33</v>
      </c>
      <c r="B13" s="194"/>
    </row>
    <row r="14" spans="1:2" ht="24.95" customHeight="1" x14ac:dyDescent="0.25">
      <c r="A14" s="161" t="s">
        <v>34</v>
      </c>
      <c r="B14" s="194"/>
    </row>
    <row r="15" spans="1:2" ht="24.95" customHeight="1" x14ac:dyDescent="0.25">
      <c r="A15" s="161" t="s">
        <v>35</v>
      </c>
      <c r="B15" s="194"/>
    </row>
    <row r="16" spans="1:2" ht="15.75" x14ac:dyDescent="0.25">
      <c r="A16" s="289" t="s">
        <v>36</v>
      </c>
      <c r="B16" s="290"/>
    </row>
    <row r="17" spans="1:2" ht="37.5" customHeight="1" x14ac:dyDescent="0.25">
      <c r="A17" s="160" t="s">
        <v>31</v>
      </c>
      <c r="B17" s="194"/>
    </row>
    <row r="18" spans="1:2" ht="24.95" customHeight="1" x14ac:dyDescent="0.25">
      <c r="A18" s="161" t="s">
        <v>32</v>
      </c>
      <c r="B18" s="194"/>
    </row>
    <row r="19" spans="1:2" ht="24.95" customHeight="1" x14ac:dyDescent="0.25">
      <c r="A19" s="161" t="s">
        <v>33</v>
      </c>
      <c r="B19" s="194"/>
    </row>
    <row r="20" spans="1:2" ht="24.95" customHeight="1" x14ac:dyDescent="0.25">
      <c r="A20" s="161" t="s">
        <v>34</v>
      </c>
      <c r="B20" s="194"/>
    </row>
    <row r="21" spans="1:2" ht="24.95" customHeight="1" x14ac:dyDescent="0.25">
      <c r="A21" s="161" t="s">
        <v>35</v>
      </c>
      <c r="B21" s="194"/>
    </row>
    <row r="22" spans="1:2" ht="15.75" x14ac:dyDescent="0.25">
      <c r="A22" s="289" t="s">
        <v>37</v>
      </c>
      <c r="B22" s="290"/>
    </row>
    <row r="23" spans="1:2" ht="45" x14ac:dyDescent="0.25">
      <c r="A23" s="160" t="s">
        <v>38</v>
      </c>
      <c r="B23" s="194"/>
    </row>
    <row r="24" spans="1:2" ht="24.95" customHeight="1" x14ac:dyDescent="0.25">
      <c r="A24" s="161" t="s">
        <v>32</v>
      </c>
      <c r="B24" s="194"/>
    </row>
    <row r="25" spans="1:2" ht="24.95" customHeight="1" x14ac:dyDescent="0.25">
      <c r="A25" s="161" t="s">
        <v>33</v>
      </c>
      <c r="B25" s="194"/>
    </row>
    <row r="26" spans="1:2" ht="24.95" customHeight="1" x14ac:dyDescent="0.25">
      <c r="A26" s="161" t="s">
        <v>34</v>
      </c>
      <c r="B26" s="194"/>
    </row>
    <row r="27" spans="1:2" ht="24.95" customHeight="1" thickBot="1" x14ac:dyDescent="0.3">
      <c r="A27" s="163" t="s">
        <v>35</v>
      </c>
      <c r="B27" s="195"/>
    </row>
  </sheetData>
  <sheetProtection algorithmName="SHA-512" hashValue="+e1tNZbJeslmN2BViVgLqJRWdSA1muGu1MRk+kXDVamYQS+p6dMg+FR2A2kwQwCeuvMp3DbO5XfacMgEP1knzQ==" saltValue="TiL6AuXbxVmhqxyqexSQZg==" spinCount="100000" sheet="1" formatColumns="0" formatRows="0" insertHyperlinks="0"/>
  <mergeCells count="5">
    <mergeCell ref="A2:B2"/>
    <mergeCell ref="A10:B10"/>
    <mergeCell ref="A16:B16"/>
    <mergeCell ref="A22:B22"/>
    <mergeCell ref="A1:B1"/>
  </mergeCells>
  <conditionalFormatting sqref="B7:B9">
    <cfRule type="expression" dxfId="5" priority="1">
      <formula>#REF!="No"</formula>
    </cfRule>
  </conditionalFormatting>
  <pageMargins left="0.5" right="0.5" top="0.5" bottom="0.5" header="0.3" footer="0.25"/>
  <pageSetup scale="72" orientation="portrait" r:id="rId1"/>
  <headerFooter>
    <oddFooter>Page &amp;P&amp;R&amp;F</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AFEDC215-CAF8-4363-939D-CACE69F9DFF3}">
          <x14:formula1>
            <xm:f>'Data Validation'!$R$2:$R$16</xm:f>
          </x14:formula1>
          <xm:sqref>B7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7BB5B-DE35-4442-9318-3749AAA549CE}">
  <sheetPr>
    <pageSetUpPr fitToPage="1"/>
  </sheetPr>
  <dimension ref="A1:E11"/>
  <sheetViews>
    <sheetView topLeftCell="A4" zoomScaleNormal="100" zoomScaleSheetLayoutView="40" workbookViewId="0">
      <selection activeCell="B6" sqref="B6"/>
    </sheetView>
  </sheetViews>
  <sheetFormatPr defaultRowHeight="15" x14ac:dyDescent="0.25"/>
  <cols>
    <col min="1" max="1" width="112.28515625" customWidth="1"/>
    <col min="2" max="2" width="73.28515625" customWidth="1"/>
  </cols>
  <sheetData>
    <row r="1" spans="1:5" ht="27" customHeight="1" thickBot="1" x14ac:dyDescent="0.3">
      <c r="A1" s="293" t="s">
        <v>607</v>
      </c>
      <c r="B1" s="294"/>
    </row>
    <row r="2" spans="1:5" ht="25.9" customHeight="1" thickBot="1" x14ac:dyDescent="0.3">
      <c r="A2" s="297" t="s">
        <v>39</v>
      </c>
      <c r="B2" s="298"/>
      <c r="C2" s="18"/>
      <c r="D2" s="18"/>
      <c r="E2" s="18"/>
    </row>
    <row r="3" spans="1:5" ht="40.15" customHeight="1" thickBot="1" x14ac:dyDescent="0.3">
      <c r="A3" s="295" t="s">
        <v>622</v>
      </c>
      <c r="B3" s="295"/>
    </row>
    <row r="4" spans="1:5" ht="187.5" customHeight="1" thickBot="1" x14ac:dyDescent="0.3">
      <c r="A4" s="49" t="s">
        <v>40</v>
      </c>
      <c r="B4" s="191"/>
    </row>
    <row r="5" spans="1:5" ht="36.75" customHeight="1" thickBot="1" x14ac:dyDescent="0.3">
      <c r="A5" s="50" t="s">
        <v>629</v>
      </c>
      <c r="B5" s="191"/>
    </row>
    <row r="6" spans="1:5" ht="154.5" customHeight="1" thickBot="1" x14ac:dyDescent="0.3">
      <c r="A6" s="51" t="s">
        <v>41</v>
      </c>
      <c r="B6" s="191"/>
      <c r="C6" s="6"/>
    </row>
    <row r="7" spans="1:5" ht="16.5" thickBot="1" x14ac:dyDescent="0.3">
      <c r="A7" s="296" t="s">
        <v>42</v>
      </c>
      <c r="B7" s="296"/>
    </row>
    <row r="8" spans="1:5" ht="36.75" customHeight="1" thickBot="1" x14ac:dyDescent="0.3">
      <c r="A8" s="50" t="s">
        <v>44</v>
      </c>
      <c r="B8" s="193"/>
    </row>
    <row r="9" spans="1:5" ht="31.5" customHeight="1" thickBot="1" x14ac:dyDescent="0.3">
      <c r="A9" s="50" t="s">
        <v>45</v>
      </c>
      <c r="B9" s="192"/>
    </row>
    <row r="10" spans="1:5" ht="50.25" customHeight="1" thickBot="1" x14ac:dyDescent="0.3">
      <c r="A10" s="118" t="s">
        <v>46</v>
      </c>
      <c r="B10" s="192"/>
    </row>
    <row r="11" spans="1:5" ht="65.25" customHeight="1" thickBot="1" x14ac:dyDescent="0.3">
      <c r="A11" s="118" t="s">
        <v>47</v>
      </c>
      <c r="B11" s="191"/>
    </row>
  </sheetData>
  <sheetProtection algorithmName="SHA-512" hashValue="rUrs2ihSorcSNq6GZCaeFKdCyKwjrbF+ZayVS2PAFoY3poFEzUetZE8WwSXFA2i7LqsJPwjthI6sj6WthvplTg==" saltValue="aIF/xmPuPHcFVA0t89qVpQ==" spinCount="100000" sheet="1" formatColumns="0" formatRows="0" insertHyperlinks="0"/>
  <mergeCells count="4">
    <mergeCell ref="A1:B1"/>
    <mergeCell ref="A3:B3"/>
    <mergeCell ref="A7:B7"/>
    <mergeCell ref="A2:B2"/>
  </mergeCells>
  <pageMargins left="0.3" right="0.3" top="0.3" bottom="0.4" header="0.3" footer="0.3"/>
  <pageSetup scale="54" orientation="portrait" r:id="rId1"/>
  <headerFooter>
    <oddFooter>Page &amp;P&amp;R&amp;F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6E2F3-C473-4A19-AC3B-D300F67C7995}">
  <dimension ref="A1:X277"/>
  <sheetViews>
    <sheetView zoomScaleNormal="100" workbookViewId="0">
      <selection activeCell="I5" sqref="I5"/>
    </sheetView>
  </sheetViews>
  <sheetFormatPr defaultColWidth="9.140625" defaultRowHeight="15" x14ac:dyDescent="0.25"/>
  <cols>
    <col min="1" max="1" width="16" style="1" customWidth="1"/>
    <col min="2" max="2" width="12.7109375" style="1" customWidth="1"/>
    <col min="3" max="3" width="17.5703125" style="1" customWidth="1"/>
    <col min="4" max="4" width="13.7109375" style="1" customWidth="1"/>
    <col min="5" max="5" width="15.42578125" style="1" customWidth="1"/>
    <col min="6" max="6" width="20.7109375" style="1" customWidth="1"/>
    <col min="7" max="7" width="15.7109375" style="1" customWidth="1"/>
    <col min="8" max="8" width="12.42578125" style="1" customWidth="1"/>
    <col min="9" max="9" width="23.42578125" style="1" customWidth="1"/>
    <col min="10" max="10" width="13.7109375" style="1" customWidth="1"/>
    <col min="11" max="11" width="13" style="1" customWidth="1"/>
    <col min="12" max="12" width="16.28515625" style="1" customWidth="1"/>
    <col min="13" max="13" width="13.7109375" style="1" customWidth="1"/>
    <col min="14" max="14" width="12" style="1" customWidth="1"/>
    <col min="15" max="15" width="26.85546875" style="1" customWidth="1"/>
    <col min="16" max="16" width="34.140625" style="1" customWidth="1"/>
    <col min="17" max="17" width="30" style="1" customWidth="1"/>
    <col min="18" max="18" width="23.42578125" style="1" customWidth="1"/>
    <col min="19" max="19" width="20.140625" style="1" customWidth="1"/>
    <col min="20" max="20" width="24" style="1" customWidth="1"/>
    <col min="21" max="21" width="14.5703125" style="1" customWidth="1"/>
    <col min="22" max="22" width="19.5703125" style="1" customWidth="1"/>
    <col min="23" max="23" width="18" style="1" customWidth="1"/>
    <col min="24" max="24" width="17" style="1" customWidth="1"/>
    <col min="25" max="16384" width="9.140625" style="1"/>
  </cols>
  <sheetData>
    <row r="1" spans="1:24" ht="20.45" customHeight="1" x14ac:dyDescent="0.25">
      <c r="A1" s="299" t="s">
        <v>607</v>
      </c>
      <c r="B1" s="300"/>
      <c r="C1" s="300"/>
      <c r="D1" s="300"/>
      <c r="E1" s="300"/>
      <c r="F1" s="300"/>
      <c r="G1" s="300"/>
      <c r="H1" s="300"/>
      <c r="I1" s="300"/>
      <c r="J1" s="300"/>
      <c r="K1" s="300"/>
      <c r="L1" s="300"/>
      <c r="M1" s="300"/>
      <c r="N1" s="300"/>
      <c r="O1" s="300"/>
      <c r="P1" s="300"/>
      <c r="Q1" s="300"/>
      <c r="R1" s="300"/>
      <c r="S1" s="300"/>
      <c r="T1" s="300"/>
      <c r="U1" s="300"/>
      <c r="V1" s="300"/>
      <c r="W1" s="300"/>
      <c r="X1" s="301"/>
    </row>
    <row r="2" spans="1:24" ht="19.149999999999999" customHeight="1" thickBot="1" x14ac:dyDescent="0.3">
      <c r="A2" s="302" t="s">
        <v>613</v>
      </c>
      <c r="B2" s="303"/>
      <c r="C2" s="303"/>
      <c r="D2" s="303"/>
      <c r="E2" s="303"/>
      <c r="F2" s="303"/>
      <c r="G2" s="303"/>
      <c r="H2" s="303"/>
      <c r="I2" s="303"/>
      <c r="J2" s="303"/>
      <c r="K2" s="303"/>
      <c r="L2" s="303"/>
      <c r="M2" s="303"/>
      <c r="N2" s="303"/>
      <c r="O2" s="303"/>
      <c r="P2" s="303"/>
      <c r="Q2" s="303"/>
      <c r="R2" s="303"/>
      <c r="S2" s="303"/>
      <c r="T2" s="303"/>
      <c r="U2" s="303"/>
      <c r="V2" s="303"/>
      <c r="W2" s="303"/>
      <c r="X2" s="304"/>
    </row>
    <row r="3" spans="1:24" ht="146.44999999999999" customHeight="1" thickBot="1" x14ac:dyDescent="0.3">
      <c r="A3" s="305" t="s">
        <v>620</v>
      </c>
      <c r="B3" s="306"/>
      <c r="C3" s="306"/>
      <c r="D3" s="306"/>
      <c r="E3" s="306"/>
      <c r="F3" s="306"/>
      <c r="G3" s="306"/>
      <c r="H3" s="306"/>
      <c r="I3" s="306"/>
      <c r="J3" s="306"/>
      <c r="K3" s="306"/>
      <c r="L3" s="306"/>
      <c r="M3" s="306"/>
      <c r="N3" s="306"/>
      <c r="O3" s="306"/>
      <c r="P3" s="306"/>
      <c r="Q3" s="306"/>
      <c r="R3" s="306"/>
      <c r="S3" s="306"/>
      <c r="T3" s="306"/>
      <c r="U3" s="306"/>
      <c r="V3" s="306"/>
      <c r="W3" s="306"/>
      <c r="X3" s="307"/>
    </row>
    <row r="4" spans="1:24" s="45" customFormat="1" ht="120.75" thickBot="1" x14ac:dyDescent="0.3">
      <c r="A4" s="52" t="s">
        <v>48</v>
      </c>
      <c r="B4" s="53" t="s">
        <v>49</v>
      </c>
      <c r="C4" s="53" t="s">
        <v>50</v>
      </c>
      <c r="D4" s="53" t="s">
        <v>51</v>
      </c>
      <c r="E4" s="53" t="s">
        <v>52</v>
      </c>
      <c r="F4" s="197" t="s">
        <v>53</v>
      </c>
      <c r="G4" s="53" t="s">
        <v>54</v>
      </c>
      <c r="H4" s="53" t="s">
        <v>55</v>
      </c>
      <c r="I4" s="53" t="s">
        <v>56</v>
      </c>
      <c r="J4" s="53" t="s">
        <v>57</v>
      </c>
      <c r="K4" s="53" t="s">
        <v>58</v>
      </c>
      <c r="L4" s="53" t="s">
        <v>59</v>
      </c>
      <c r="M4" s="53" t="s">
        <v>60</v>
      </c>
      <c r="N4" s="53" t="s">
        <v>61</v>
      </c>
      <c r="O4" s="53" t="s">
        <v>62</v>
      </c>
      <c r="P4" s="53" t="s">
        <v>63</v>
      </c>
      <c r="Q4" s="53" t="s">
        <v>64</v>
      </c>
      <c r="R4" s="53" t="s">
        <v>65</v>
      </c>
      <c r="S4" s="53" t="s">
        <v>66</v>
      </c>
      <c r="T4" s="53" t="s">
        <v>67</v>
      </c>
      <c r="U4" s="53" t="s">
        <v>68</v>
      </c>
      <c r="V4" s="53" t="s">
        <v>69</v>
      </c>
      <c r="W4" s="53" t="s">
        <v>70</v>
      </c>
      <c r="X4" s="53" t="s">
        <v>71</v>
      </c>
    </row>
    <row r="5" spans="1:24" s="18" customFormat="1" ht="282" customHeight="1" thickBot="1" x14ac:dyDescent="0.3">
      <c r="A5" s="54" t="s">
        <v>72</v>
      </c>
      <c r="B5" s="46" t="s">
        <v>73</v>
      </c>
      <c r="C5" s="46" t="s">
        <v>74</v>
      </c>
      <c r="D5" s="46" t="s">
        <v>75</v>
      </c>
      <c r="E5" s="46" t="s">
        <v>599</v>
      </c>
      <c r="F5" s="56" t="s">
        <v>76</v>
      </c>
      <c r="G5" s="46" t="s">
        <v>626</v>
      </c>
      <c r="H5" s="46" t="s">
        <v>625</v>
      </c>
      <c r="I5" s="46" t="s">
        <v>593</v>
      </c>
      <c r="J5" s="46" t="s">
        <v>77</v>
      </c>
      <c r="K5" s="46" t="s">
        <v>78</v>
      </c>
      <c r="L5" s="46" t="s">
        <v>595</v>
      </c>
      <c r="M5" s="46" t="s">
        <v>79</v>
      </c>
      <c r="N5" s="46" t="s">
        <v>80</v>
      </c>
      <c r="O5" s="55" t="s">
        <v>597</v>
      </c>
      <c r="P5" s="46" t="s">
        <v>596</v>
      </c>
      <c r="Q5" s="56" t="s">
        <v>598</v>
      </c>
      <c r="R5" s="251" t="s">
        <v>594</v>
      </c>
      <c r="S5" s="56" t="s">
        <v>624</v>
      </c>
      <c r="T5" s="46" t="s">
        <v>600</v>
      </c>
      <c r="U5" s="46" t="s">
        <v>81</v>
      </c>
      <c r="V5" s="46" t="s">
        <v>82</v>
      </c>
      <c r="W5" s="46" t="s">
        <v>83</v>
      </c>
      <c r="X5" s="46" t="s">
        <v>84</v>
      </c>
    </row>
    <row r="6" spans="1:24" s="45" customFormat="1" ht="30.75" thickBot="1" x14ac:dyDescent="0.3">
      <c r="A6" s="81" t="s">
        <v>85</v>
      </c>
      <c r="B6" s="209" t="s">
        <v>86</v>
      </c>
      <c r="C6" s="81" t="s">
        <v>86</v>
      </c>
      <c r="D6" s="81" t="s">
        <v>86</v>
      </c>
      <c r="E6" s="81" t="s">
        <v>86</v>
      </c>
      <c r="F6" s="210" t="s">
        <v>86</v>
      </c>
      <c r="G6" s="81" t="s">
        <v>43</v>
      </c>
      <c r="H6" s="81" t="s">
        <v>86</v>
      </c>
      <c r="I6" s="81" t="s">
        <v>86</v>
      </c>
      <c r="J6" s="81" t="s">
        <v>86</v>
      </c>
      <c r="K6" s="81" t="s">
        <v>86</v>
      </c>
      <c r="L6" s="81" t="s">
        <v>43</v>
      </c>
      <c r="M6" s="81" t="s">
        <v>86</v>
      </c>
      <c r="N6" s="81" t="s">
        <v>86</v>
      </c>
      <c r="O6" s="81" t="s">
        <v>86</v>
      </c>
      <c r="P6" s="81" t="s">
        <v>627</v>
      </c>
      <c r="Q6" s="81" t="s">
        <v>43</v>
      </c>
      <c r="R6" s="81" t="s">
        <v>86</v>
      </c>
      <c r="S6" s="81" t="s">
        <v>43</v>
      </c>
      <c r="T6" s="81" t="s">
        <v>86</v>
      </c>
      <c r="U6" s="81" t="s">
        <v>86</v>
      </c>
      <c r="V6" s="81" t="s">
        <v>623</v>
      </c>
      <c r="W6" s="81" t="s">
        <v>43</v>
      </c>
      <c r="X6" s="81" t="s">
        <v>43</v>
      </c>
    </row>
    <row r="7" spans="1:24" s="44" customFormat="1" ht="30.75" customHeight="1" thickBot="1" x14ac:dyDescent="0.3">
      <c r="A7" s="309" t="s">
        <v>87</v>
      </c>
      <c r="B7" s="57">
        <v>1.1000000000000001</v>
      </c>
      <c r="C7" s="58" t="s">
        <v>88</v>
      </c>
      <c r="D7" s="58" t="s">
        <v>89</v>
      </c>
      <c r="E7" s="58" t="s">
        <v>90</v>
      </c>
      <c r="F7" s="199" t="s">
        <v>14</v>
      </c>
      <c r="G7" s="58" t="s">
        <v>91</v>
      </c>
      <c r="H7" s="59">
        <v>20000</v>
      </c>
      <c r="I7" s="58" t="s">
        <v>92</v>
      </c>
      <c r="J7" s="58" t="s">
        <v>93</v>
      </c>
      <c r="K7" s="58" t="s">
        <v>94</v>
      </c>
      <c r="L7" s="58">
        <v>2010</v>
      </c>
      <c r="M7" s="58">
        <v>2009</v>
      </c>
      <c r="N7" s="58" t="s">
        <v>95</v>
      </c>
      <c r="O7" s="60">
        <v>4500</v>
      </c>
      <c r="P7" s="60">
        <v>250</v>
      </c>
      <c r="Q7" s="58">
        <v>500</v>
      </c>
      <c r="R7" s="58" t="s">
        <v>96</v>
      </c>
      <c r="S7" s="58" t="s">
        <v>97</v>
      </c>
      <c r="T7" s="58" t="s">
        <v>98</v>
      </c>
      <c r="U7" s="58">
        <v>51</v>
      </c>
      <c r="V7" s="58">
        <v>45</v>
      </c>
      <c r="W7" s="58">
        <v>2</v>
      </c>
      <c r="X7" s="58">
        <v>2</v>
      </c>
    </row>
    <row r="8" spans="1:24" s="44" customFormat="1" ht="30.75" thickBot="1" x14ac:dyDescent="0.3">
      <c r="A8" s="309"/>
      <c r="B8" s="57">
        <v>1.2</v>
      </c>
      <c r="C8" s="58" t="s">
        <v>88</v>
      </c>
      <c r="D8" s="58" t="s">
        <v>89</v>
      </c>
      <c r="E8" s="58" t="s">
        <v>90</v>
      </c>
      <c r="F8" s="199" t="s">
        <v>14</v>
      </c>
      <c r="G8" s="58" t="s">
        <v>91</v>
      </c>
      <c r="H8" s="59">
        <v>20000</v>
      </c>
      <c r="I8" s="58" t="s">
        <v>99</v>
      </c>
      <c r="J8" s="58" t="s">
        <v>93</v>
      </c>
      <c r="K8" s="58" t="s">
        <v>94</v>
      </c>
      <c r="L8" s="58">
        <v>2010</v>
      </c>
      <c r="M8" s="58">
        <v>2009</v>
      </c>
      <c r="N8" s="58" t="s">
        <v>95</v>
      </c>
      <c r="O8" s="60">
        <v>3500</v>
      </c>
      <c r="P8" s="58">
        <v>150</v>
      </c>
      <c r="Q8" s="58">
        <v>400</v>
      </c>
      <c r="R8" s="58" t="s">
        <v>96</v>
      </c>
      <c r="S8" s="58" t="s">
        <v>97</v>
      </c>
      <c r="T8" s="58" t="s">
        <v>98</v>
      </c>
      <c r="U8" s="200">
        <v>45</v>
      </c>
      <c r="V8" s="58">
        <v>50</v>
      </c>
      <c r="W8" s="58">
        <v>5</v>
      </c>
      <c r="X8" s="58">
        <v>0</v>
      </c>
    </row>
    <row r="9" spans="1:24" s="44" customFormat="1" ht="66" customHeight="1" thickBot="1" x14ac:dyDescent="0.3">
      <c r="A9" s="309"/>
      <c r="B9" s="57">
        <v>2</v>
      </c>
      <c r="C9" s="58" t="s">
        <v>100</v>
      </c>
      <c r="D9" s="58" t="s">
        <v>101</v>
      </c>
      <c r="E9" s="199" t="s">
        <v>102</v>
      </c>
      <c r="F9" s="199" t="s">
        <v>103</v>
      </c>
      <c r="G9" s="58" t="s">
        <v>91</v>
      </c>
      <c r="H9" s="59">
        <v>20000</v>
      </c>
      <c r="I9" s="58" t="s">
        <v>104</v>
      </c>
      <c r="J9" s="58" t="s">
        <v>105</v>
      </c>
      <c r="K9" s="58" t="s">
        <v>106</v>
      </c>
      <c r="L9" s="58">
        <v>2015</v>
      </c>
      <c r="M9" s="58">
        <v>2014</v>
      </c>
      <c r="N9" s="58" t="s">
        <v>95</v>
      </c>
      <c r="O9" s="60">
        <v>7000</v>
      </c>
      <c r="P9" s="58">
        <v>500</v>
      </c>
      <c r="Q9" s="58">
        <v>1000</v>
      </c>
      <c r="R9" s="58" t="s">
        <v>107</v>
      </c>
      <c r="S9" s="58" t="s">
        <v>108</v>
      </c>
      <c r="T9" s="58" t="s">
        <v>109</v>
      </c>
      <c r="U9" s="58">
        <v>100</v>
      </c>
      <c r="V9" s="58">
        <v>0</v>
      </c>
      <c r="W9" s="58">
        <v>0</v>
      </c>
      <c r="X9" s="58">
        <v>0</v>
      </c>
    </row>
    <row r="10" spans="1:24" ht="20.100000000000001" customHeight="1" thickBot="1" x14ac:dyDescent="0.3">
      <c r="A10" s="308" t="s">
        <v>110</v>
      </c>
      <c r="B10" s="186"/>
      <c r="C10" s="112"/>
      <c r="D10" s="112"/>
      <c r="E10" s="112"/>
      <c r="F10" s="112"/>
      <c r="G10" s="112"/>
      <c r="H10" s="112"/>
      <c r="I10" s="112"/>
      <c r="J10" s="112"/>
      <c r="K10" s="112"/>
      <c r="L10" s="112"/>
      <c r="M10" s="112"/>
      <c r="N10" s="112"/>
      <c r="O10" s="112"/>
      <c r="P10" s="112"/>
      <c r="Q10" s="112"/>
      <c r="R10" s="112"/>
      <c r="S10" s="112"/>
      <c r="T10" s="112"/>
      <c r="U10" s="112"/>
      <c r="V10" s="112"/>
      <c r="W10" s="112"/>
      <c r="X10" s="156"/>
    </row>
    <row r="11" spans="1:24" ht="20.100000000000001" customHeight="1" thickBot="1" x14ac:dyDescent="0.3">
      <c r="A11" s="308"/>
      <c r="B11" s="187"/>
      <c r="C11" s="115"/>
      <c r="D11" s="115"/>
      <c r="E11" s="115"/>
      <c r="F11" s="115"/>
      <c r="G11" s="115"/>
      <c r="H11" s="115"/>
      <c r="I11" s="115"/>
      <c r="J11" s="115"/>
      <c r="K11" s="115"/>
      <c r="L11" s="115"/>
      <c r="M11" s="115"/>
      <c r="N11" s="115"/>
      <c r="O11" s="115"/>
      <c r="P11" s="115"/>
      <c r="Q11" s="115"/>
      <c r="R11" s="115"/>
      <c r="S11" s="115"/>
      <c r="T11" s="115"/>
      <c r="U11" s="115"/>
      <c r="V11" s="115"/>
      <c r="W11" s="115"/>
      <c r="X11" s="157"/>
    </row>
    <row r="12" spans="1:24" ht="20.100000000000001" customHeight="1" thickBot="1" x14ac:dyDescent="0.3">
      <c r="A12" s="308"/>
      <c r="B12" s="187"/>
      <c r="C12" s="115"/>
      <c r="D12" s="115"/>
      <c r="E12" s="115"/>
      <c r="F12" s="115"/>
      <c r="G12" s="115"/>
      <c r="H12" s="115"/>
      <c r="I12" s="115"/>
      <c r="J12" s="115"/>
      <c r="K12" s="115"/>
      <c r="L12" s="115"/>
      <c r="M12" s="115"/>
      <c r="N12" s="115"/>
      <c r="O12" s="115"/>
      <c r="P12" s="115"/>
      <c r="Q12" s="115"/>
      <c r="R12" s="115"/>
      <c r="S12" s="115"/>
      <c r="T12" s="115"/>
      <c r="U12" s="115"/>
      <c r="V12" s="115"/>
      <c r="W12" s="115"/>
      <c r="X12" s="157"/>
    </row>
    <row r="13" spans="1:24" ht="20.100000000000001" customHeight="1" thickBot="1" x14ac:dyDescent="0.3">
      <c r="A13" s="308"/>
      <c r="B13" s="187"/>
      <c r="C13" s="115"/>
      <c r="D13" s="115"/>
      <c r="E13" s="115"/>
      <c r="F13" s="115"/>
      <c r="G13" s="115"/>
      <c r="H13" s="115"/>
      <c r="I13" s="115"/>
      <c r="J13" s="115"/>
      <c r="K13" s="115"/>
      <c r="L13" s="115"/>
      <c r="M13" s="115"/>
      <c r="N13" s="115"/>
      <c r="O13" s="115"/>
      <c r="P13" s="115"/>
      <c r="Q13" s="115"/>
      <c r="R13" s="115"/>
      <c r="S13" s="115"/>
      <c r="T13" s="115"/>
      <c r="U13" s="115"/>
      <c r="V13" s="115"/>
      <c r="W13" s="115"/>
      <c r="X13" s="157"/>
    </row>
    <row r="14" spans="1:24" ht="20.100000000000001" customHeight="1" thickBot="1" x14ac:dyDescent="0.3">
      <c r="A14" s="308"/>
      <c r="B14" s="187"/>
      <c r="C14" s="115"/>
      <c r="D14" s="115"/>
      <c r="E14" s="115"/>
      <c r="F14" s="115"/>
      <c r="G14" s="115"/>
      <c r="H14" s="115"/>
      <c r="I14" s="115"/>
      <c r="J14" s="115"/>
      <c r="K14" s="115"/>
      <c r="L14" s="115"/>
      <c r="M14" s="115"/>
      <c r="N14" s="115"/>
      <c r="O14" s="115"/>
      <c r="P14" s="115"/>
      <c r="Q14" s="115"/>
      <c r="R14" s="115"/>
      <c r="S14" s="115"/>
      <c r="T14" s="115"/>
      <c r="U14" s="115"/>
      <c r="V14" s="115"/>
      <c r="W14" s="115"/>
      <c r="X14" s="157"/>
    </row>
    <row r="15" spans="1:24" ht="20.100000000000001" customHeight="1" thickBot="1" x14ac:dyDescent="0.3">
      <c r="A15" s="308"/>
      <c r="B15" s="187"/>
      <c r="C15" s="115"/>
      <c r="D15" s="115"/>
      <c r="E15" s="115"/>
      <c r="F15" s="115"/>
      <c r="G15" s="130"/>
      <c r="H15" s="115"/>
      <c r="I15" s="115"/>
      <c r="J15" s="115"/>
      <c r="K15" s="115"/>
      <c r="L15" s="115"/>
      <c r="M15" s="115"/>
      <c r="N15" s="115"/>
      <c r="O15" s="115"/>
      <c r="P15" s="115"/>
      <c r="Q15" s="115"/>
      <c r="R15" s="115"/>
      <c r="S15" s="115"/>
      <c r="T15" s="115"/>
      <c r="U15" s="115"/>
      <c r="V15" s="115"/>
      <c r="W15" s="115"/>
      <c r="X15" s="157"/>
    </row>
    <row r="16" spans="1:24" ht="20.100000000000001" customHeight="1" thickBot="1" x14ac:dyDescent="0.3">
      <c r="A16" s="308"/>
      <c r="B16" s="187"/>
      <c r="C16" s="115"/>
      <c r="D16" s="115"/>
      <c r="E16" s="115"/>
      <c r="F16" s="115"/>
      <c r="G16" s="115"/>
      <c r="H16" s="115"/>
      <c r="I16" s="115"/>
      <c r="J16" s="115"/>
      <c r="K16" s="115"/>
      <c r="L16" s="115"/>
      <c r="M16" s="115"/>
      <c r="N16" s="115"/>
      <c r="O16" s="115"/>
      <c r="P16" s="115"/>
      <c r="Q16" s="115"/>
      <c r="R16" s="115"/>
      <c r="S16" s="115"/>
      <c r="T16" s="115"/>
      <c r="U16" s="115"/>
      <c r="V16" s="115"/>
      <c r="W16" s="115"/>
      <c r="X16" s="157"/>
    </row>
    <row r="17" spans="1:24" ht="20.100000000000001" customHeight="1" thickBot="1" x14ac:dyDescent="0.3">
      <c r="A17" s="308"/>
      <c r="B17" s="187"/>
      <c r="C17" s="115"/>
      <c r="D17" s="115"/>
      <c r="E17" s="115"/>
      <c r="F17" s="115"/>
      <c r="G17" s="115"/>
      <c r="H17" s="115"/>
      <c r="I17" s="115"/>
      <c r="J17" s="115"/>
      <c r="K17" s="115"/>
      <c r="L17" s="115"/>
      <c r="M17" s="115"/>
      <c r="N17" s="115"/>
      <c r="O17" s="115"/>
      <c r="P17" s="115"/>
      <c r="Q17" s="115"/>
      <c r="R17" s="115"/>
      <c r="S17" s="115"/>
      <c r="T17" s="115"/>
      <c r="U17" s="115"/>
      <c r="V17" s="115"/>
      <c r="W17" s="115"/>
      <c r="X17" s="157"/>
    </row>
    <row r="18" spans="1:24" ht="20.100000000000001" customHeight="1" thickBot="1" x14ac:dyDescent="0.3">
      <c r="A18" s="308"/>
      <c r="B18" s="187"/>
      <c r="C18" s="115"/>
      <c r="D18" s="115"/>
      <c r="E18" s="115"/>
      <c r="F18" s="115"/>
      <c r="G18" s="115"/>
      <c r="H18" s="115"/>
      <c r="I18" s="115"/>
      <c r="J18" s="115"/>
      <c r="K18" s="115"/>
      <c r="L18" s="115"/>
      <c r="M18" s="115"/>
      <c r="N18" s="115"/>
      <c r="O18" s="115"/>
      <c r="P18" s="115"/>
      <c r="Q18" s="115"/>
      <c r="R18" s="115"/>
      <c r="S18" s="115"/>
      <c r="T18" s="115"/>
      <c r="U18" s="115"/>
      <c r="V18" s="115"/>
      <c r="W18" s="115"/>
      <c r="X18" s="157"/>
    </row>
    <row r="19" spans="1:24" ht="20.100000000000001" customHeight="1" thickBot="1" x14ac:dyDescent="0.3">
      <c r="A19" s="308"/>
      <c r="B19" s="187"/>
      <c r="C19" s="115"/>
      <c r="D19" s="115"/>
      <c r="E19" s="115"/>
      <c r="F19" s="115"/>
      <c r="G19" s="115"/>
      <c r="H19" s="115"/>
      <c r="I19" s="115"/>
      <c r="J19" s="115"/>
      <c r="K19" s="115"/>
      <c r="L19" s="115"/>
      <c r="M19" s="115"/>
      <c r="N19" s="115"/>
      <c r="O19" s="115"/>
      <c r="P19" s="115"/>
      <c r="Q19" s="115"/>
      <c r="R19" s="115"/>
      <c r="S19" s="115"/>
      <c r="T19" s="115"/>
      <c r="U19" s="115"/>
      <c r="V19" s="115"/>
      <c r="W19" s="115"/>
      <c r="X19" s="157"/>
    </row>
    <row r="20" spans="1:24" ht="20.100000000000001" customHeight="1" thickBot="1" x14ac:dyDescent="0.3">
      <c r="A20" s="308"/>
      <c r="B20" s="187"/>
      <c r="C20" s="115"/>
      <c r="D20" s="115"/>
      <c r="E20" s="115"/>
      <c r="F20" s="115"/>
      <c r="G20" s="115"/>
      <c r="H20" s="115"/>
      <c r="I20" s="115"/>
      <c r="J20" s="115"/>
      <c r="K20" s="115"/>
      <c r="L20" s="115"/>
      <c r="M20" s="115"/>
      <c r="N20" s="115"/>
      <c r="O20" s="115"/>
      <c r="P20" s="115"/>
      <c r="Q20" s="115"/>
      <c r="R20" s="115"/>
      <c r="S20" s="115"/>
      <c r="T20" s="115"/>
      <c r="U20" s="115"/>
      <c r="V20" s="115"/>
      <c r="W20" s="115"/>
      <c r="X20" s="157"/>
    </row>
    <row r="21" spans="1:24" ht="20.100000000000001" customHeight="1" thickBot="1" x14ac:dyDescent="0.3">
      <c r="A21" s="308"/>
      <c r="B21" s="187"/>
      <c r="C21" s="115"/>
      <c r="D21" s="115"/>
      <c r="E21" s="115"/>
      <c r="F21" s="115"/>
      <c r="G21" s="115"/>
      <c r="H21" s="115"/>
      <c r="I21" s="115"/>
      <c r="J21" s="115"/>
      <c r="K21" s="115"/>
      <c r="L21" s="115"/>
      <c r="M21" s="115"/>
      <c r="N21" s="115"/>
      <c r="O21" s="115"/>
      <c r="P21" s="115"/>
      <c r="Q21" s="115"/>
      <c r="R21" s="115"/>
      <c r="S21" s="115"/>
      <c r="T21" s="115"/>
      <c r="U21" s="115"/>
      <c r="V21" s="115"/>
      <c r="W21" s="115"/>
      <c r="X21" s="157"/>
    </row>
    <row r="22" spans="1:24" ht="20.100000000000001" customHeight="1" thickBot="1" x14ac:dyDescent="0.3">
      <c r="A22" s="308"/>
      <c r="B22" s="187"/>
      <c r="C22" s="115"/>
      <c r="D22" s="115"/>
      <c r="E22" s="115"/>
      <c r="F22" s="115"/>
      <c r="G22" s="115"/>
      <c r="H22" s="115"/>
      <c r="I22" s="115"/>
      <c r="J22" s="115"/>
      <c r="K22" s="115"/>
      <c r="L22" s="115"/>
      <c r="M22" s="115"/>
      <c r="N22" s="115"/>
      <c r="O22" s="115"/>
      <c r="P22" s="115"/>
      <c r="Q22" s="115"/>
      <c r="R22" s="115"/>
      <c r="S22" s="115"/>
      <c r="T22" s="115"/>
      <c r="U22" s="115"/>
      <c r="V22" s="115"/>
      <c r="W22" s="115"/>
      <c r="X22" s="157"/>
    </row>
    <row r="23" spans="1:24" ht="20.100000000000001" customHeight="1" thickBot="1" x14ac:dyDescent="0.3">
      <c r="A23" s="308"/>
      <c r="B23" s="187"/>
      <c r="C23" s="115"/>
      <c r="D23" s="115"/>
      <c r="E23" s="115"/>
      <c r="F23" s="115"/>
      <c r="G23" s="115"/>
      <c r="H23" s="115"/>
      <c r="I23" s="115"/>
      <c r="J23" s="115"/>
      <c r="K23" s="115"/>
      <c r="L23" s="115"/>
      <c r="M23" s="115"/>
      <c r="N23" s="115"/>
      <c r="O23" s="115"/>
      <c r="P23" s="115"/>
      <c r="Q23" s="115"/>
      <c r="R23" s="115"/>
      <c r="S23" s="115"/>
      <c r="T23" s="115"/>
      <c r="U23" s="115"/>
      <c r="V23" s="115"/>
      <c r="W23" s="115"/>
      <c r="X23" s="157"/>
    </row>
    <row r="24" spans="1:24" ht="20.100000000000001" customHeight="1" thickBot="1" x14ac:dyDescent="0.3">
      <c r="A24" s="308"/>
      <c r="B24" s="187"/>
      <c r="C24" s="115"/>
      <c r="D24" s="115"/>
      <c r="E24" s="115"/>
      <c r="F24" s="115"/>
      <c r="G24" s="115"/>
      <c r="H24" s="115"/>
      <c r="I24" s="115"/>
      <c r="J24" s="115"/>
      <c r="K24" s="115"/>
      <c r="L24" s="115"/>
      <c r="M24" s="115"/>
      <c r="N24" s="115"/>
      <c r="O24" s="115"/>
      <c r="P24" s="115"/>
      <c r="Q24" s="115"/>
      <c r="R24" s="115"/>
      <c r="S24" s="115"/>
      <c r="T24" s="115"/>
      <c r="U24" s="115"/>
      <c r="V24" s="115"/>
      <c r="W24" s="115"/>
      <c r="X24" s="157"/>
    </row>
    <row r="25" spans="1:24" ht="20.100000000000001" customHeight="1" thickBot="1" x14ac:dyDescent="0.3">
      <c r="A25" s="308"/>
      <c r="B25" s="187"/>
      <c r="C25" s="115"/>
      <c r="D25" s="115"/>
      <c r="E25" s="115"/>
      <c r="F25" s="115"/>
      <c r="G25" s="115"/>
      <c r="H25" s="115"/>
      <c r="I25" s="115"/>
      <c r="J25" s="115"/>
      <c r="K25" s="115"/>
      <c r="L25" s="115"/>
      <c r="M25" s="115"/>
      <c r="N25" s="115"/>
      <c r="O25" s="115"/>
      <c r="P25" s="115"/>
      <c r="Q25" s="115"/>
      <c r="R25" s="115"/>
      <c r="S25" s="115"/>
      <c r="T25" s="115"/>
      <c r="U25" s="115"/>
      <c r="V25" s="115"/>
      <c r="W25" s="115"/>
      <c r="X25" s="157"/>
    </row>
    <row r="26" spans="1:24" ht="20.100000000000001" customHeight="1" thickBot="1" x14ac:dyDescent="0.3">
      <c r="A26" s="308"/>
      <c r="B26" s="187"/>
      <c r="C26" s="115"/>
      <c r="D26" s="115"/>
      <c r="E26" s="115"/>
      <c r="F26" s="115"/>
      <c r="G26" s="115"/>
      <c r="H26" s="115"/>
      <c r="I26" s="115"/>
      <c r="J26" s="115"/>
      <c r="K26" s="115"/>
      <c r="L26" s="115"/>
      <c r="M26" s="115"/>
      <c r="N26" s="115"/>
      <c r="O26" s="115"/>
      <c r="P26" s="115"/>
      <c r="Q26" s="115"/>
      <c r="R26" s="115"/>
      <c r="S26" s="115"/>
      <c r="T26" s="115"/>
      <c r="U26" s="115"/>
      <c r="V26" s="115"/>
      <c r="W26" s="115"/>
      <c r="X26" s="157"/>
    </row>
    <row r="27" spans="1:24" ht="20.100000000000001" customHeight="1" thickBot="1" x14ac:dyDescent="0.3">
      <c r="A27" s="308"/>
      <c r="B27" s="187"/>
      <c r="C27" s="115"/>
      <c r="D27" s="115"/>
      <c r="E27" s="115"/>
      <c r="F27" s="115"/>
      <c r="G27" s="115"/>
      <c r="H27" s="115"/>
      <c r="I27" s="115"/>
      <c r="J27" s="115"/>
      <c r="K27" s="115"/>
      <c r="L27" s="115"/>
      <c r="M27" s="115"/>
      <c r="N27" s="115"/>
      <c r="O27" s="115"/>
      <c r="P27" s="115"/>
      <c r="Q27" s="115"/>
      <c r="R27" s="115"/>
      <c r="S27" s="115"/>
      <c r="T27" s="115"/>
      <c r="U27" s="115"/>
      <c r="V27" s="115"/>
      <c r="W27" s="115"/>
      <c r="X27" s="157"/>
    </row>
    <row r="28" spans="1:24" ht="20.100000000000001" customHeight="1" thickBot="1" x14ac:dyDescent="0.3">
      <c r="A28" s="308"/>
      <c r="B28" s="187"/>
      <c r="C28" s="115"/>
      <c r="D28" s="115"/>
      <c r="E28" s="115"/>
      <c r="F28" s="115"/>
      <c r="G28" s="115"/>
      <c r="H28" s="115"/>
      <c r="I28" s="115"/>
      <c r="J28" s="115"/>
      <c r="K28" s="115"/>
      <c r="L28" s="115"/>
      <c r="M28" s="115"/>
      <c r="N28" s="115"/>
      <c r="O28" s="115"/>
      <c r="P28" s="115"/>
      <c r="Q28" s="115"/>
      <c r="R28" s="115"/>
      <c r="S28" s="115"/>
      <c r="T28" s="115"/>
      <c r="U28" s="115"/>
      <c r="V28" s="115"/>
      <c r="W28" s="115"/>
      <c r="X28" s="157"/>
    </row>
    <row r="29" spans="1:24" ht="20.100000000000001" customHeight="1" thickBot="1" x14ac:dyDescent="0.3">
      <c r="A29" s="308"/>
      <c r="B29" s="187"/>
      <c r="C29" s="115"/>
      <c r="D29" s="115"/>
      <c r="E29" s="115"/>
      <c r="F29" s="115"/>
      <c r="G29" s="115"/>
      <c r="H29" s="115"/>
      <c r="I29" s="115"/>
      <c r="J29" s="115"/>
      <c r="K29" s="115"/>
      <c r="L29" s="115"/>
      <c r="M29" s="115"/>
      <c r="N29" s="115"/>
      <c r="O29" s="115"/>
      <c r="P29" s="115"/>
      <c r="Q29" s="115"/>
      <c r="R29" s="115"/>
      <c r="S29" s="115"/>
      <c r="T29" s="115"/>
      <c r="U29" s="115"/>
      <c r="V29" s="115"/>
      <c r="W29" s="115"/>
      <c r="X29" s="157"/>
    </row>
    <row r="30" spans="1:24" ht="20.100000000000001" customHeight="1" thickBot="1" x14ac:dyDescent="0.3">
      <c r="A30" s="308"/>
      <c r="B30" s="187"/>
      <c r="C30" s="115"/>
      <c r="D30" s="115"/>
      <c r="E30" s="115"/>
      <c r="F30" s="115"/>
      <c r="G30" s="115"/>
      <c r="H30" s="115"/>
      <c r="I30" s="115"/>
      <c r="J30" s="115"/>
      <c r="K30" s="115"/>
      <c r="L30" s="115"/>
      <c r="M30" s="115"/>
      <c r="N30" s="115"/>
      <c r="O30" s="115"/>
      <c r="P30" s="115"/>
      <c r="Q30" s="115"/>
      <c r="R30" s="115"/>
      <c r="S30" s="115"/>
      <c r="T30" s="115"/>
      <c r="U30" s="115"/>
      <c r="V30" s="115"/>
      <c r="W30" s="115"/>
      <c r="X30" s="157"/>
    </row>
    <row r="31" spans="1:24" ht="20.100000000000001" customHeight="1" thickBot="1" x14ac:dyDescent="0.3">
      <c r="A31" s="308"/>
      <c r="B31" s="188"/>
      <c r="C31" s="158"/>
      <c r="D31" s="158"/>
      <c r="E31" s="158"/>
      <c r="F31" s="158"/>
      <c r="G31" s="158"/>
      <c r="H31" s="158"/>
      <c r="I31" s="158"/>
      <c r="J31" s="158"/>
      <c r="K31" s="158"/>
      <c r="L31" s="158"/>
      <c r="M31" s="158"/>
      <c r="N31" s="158"/>
      <c r="O31" s="158"/>
      <c r="P31" s="158"/>
      <c r="Q31" s="158"/>
      <c r="R31" s="158"/>
      <c r="S31" s="158"/>
      <c r="T31" s="158"/>
      <c r="U31" s="158"/>
      <c r="V31" s="158"/>
      <c r="W31" s="158"/>
      <c r="X31" s="159"/>
    </row>
    <row r="32" spans="1:24" ht="15.75" thickBot="1" x14ac:dyDescent="0.3">
      <c r="A32" s="155"/>
      <c r="B32" s="155"/>
      <c r="C32" s="155"/>
      <c r="D32" s="155"/>
      <c r="E32" s="155"/>
      <c r="F32" s="121"/>
      <c r="G32" s="155"/>
      <c r="H32" s="155"/>
      <c r="I32" s="155"/>
      <c r="J32" s="155"/>
      <c r="K32" s="155"/>
      <c r="L32" s="155"/>
      <c r="M32" s="155"/>
      <c r="N32" s="155"/>
      <c r="O32" s="155"/>
      <c r="P32" s="155"/>
      <c r="Q32" s="155"/>
      <c r="R32" s="155"/>
      <c r="S32" s="155"/>
      <c r="T32" s="155"/>
      <c r="U32" s="155"/>
      <c r="V32" s="155"/>
      <c r="W32" s="155"/>
      <c r="X32" s="155"/>
    </row>
    <row r="33" spans="6:6" ht="40.15" customHeight="1" x14ac:dyDescent="0.25">
      <c r="F33" s="117"/>
    </row>
    <row r="34" spans="6:6" x14ac:dyDescent="0.25">
      <c r="F34" s="117"/>
    </row>
    <row r="35" spans="6:6" x14ac:dyDescent="0.25">
      <c r="F35" s="117"/>
    </row>
    <row r="36" spans="6:6" x14ac:dyDescent="0.25">
      <c r="F36" s="117"/>
    </row>
    <row r="37" spans="6:6" x14ac:dyDescent="0.25">
      <c r="F37" s="117"/>
    </row>
    <row r="38" spans="6:6" x14ac:dyDescent="0.25">
      <c r="F38" s="117"/>
    </row>
    <row r="39" spans="6:6" x14ac:dyDescent="0.25">
      <c r="F39" s="117"/>
    </row>
    <row r="40" spans="6:6" x14ac:dyDescent="0.25">
      <c r="F40" s="117"/>
    </row>
    <row r="41" spans="6:6" x14ac:dyDescent="0.25">
      <c r="F41" s="117"/>
    </row>
    <row r="42" spans="6:6" x14ac:dyDescent="0.25">
      <c r="F42" s="117"/>
    </row>
    <row r="43" spans="6:6" x14ac:dyDescent="0.25">
      <c r="F43" s="117"/>
    </row>
    <row r="44" spans="6:6" x14ac:dyDescent="0.25">
      <c r="F44" s="117"/>
    </row>
    <row r="45" spans="6:6" x14ac:dyDescent="0.25">
      <c r="F45" s="117"/>
    </row>
    <row r="46" spans="6:6" x14ac:dyDescent="0.25">
      <c r="F46" s="117"/>
    </row>
    <row r="47" spans="6:6" x14ac:dyDescent="0.25">
      <c r="F47" s="117"/>
    </row>
    <row r="48" spans="6:6" x14ac:dyDescent="0.25">
      <c r="F48" s="117"/>
    </row>
    <row r="49" spans="6:6" x14ac:dyDescent="0.25">
      <c r="F49" s="117"/>
    </row>
    <row r="50" spans="6:6" x14ac:dyDescent="0.25">
      <c r="F50" s="117"/>
    </row>
    <row r="51" spans="6:6" x14ac:dyDescent="0.25">
      <c r="F51" s="117"/>
    </row>
    <row r="52" spans="6:6" x14ac:dyDescent="0.25">
      <c r="F52" s="117"/>
    </row>
    <row r="53" spans="6:6" x14ac:dyDescent="0.25">
      <c r="F53" s="117"/>
    </row>
    <row r="54" spans="6:6" x14ac:dyDescent="0.25">
      <c r="F54" s="117"/>
    </row>
    <row r="55" spans="6:6" x14ac:dyDescent="0.25">
      <c r="F55" s="117"/>
    </row>
    <row r="56" spans="6:6" x14ac:dyDescent="0.25">
      <c r="F56" s="117"/>
    </row>
    <row r="57" spans="6:6" x14ac:dyDescent="0.25">
      <c r="F57" s="117"/>
    </row>
    <row r="58" spans="6:6" x14ac:dyDescent="0.25">
      <c r="F58" s="117"/>
    </row>
    <row r="59" spans="6:6" x14ac:dyDescent="0.25">
      <c r="F59" s="117"/>
    </row>
    <row r="60" spans="6:6" x14ac:dyDescent="0.25">
      <c r="F60" s="117"/>
    </row>
    <row r="61" spans="6:6" x14ac:dyDescent="0.25">
      <c r="F61" s="117"/>
    </row>
    <row r="62" spans="6:6" x14ac:dyDescent="0.25">
      <c r="F62" s="117"/>
    </row>
    <row r="63" spans="6:6" x14ac:dyDescent="0.25">
      <c r="F63" s="117"/>
    </row>
    <row r="64" spans="6:6" x14ac:dyDescent="0.25">
      <c r="F64" s="117"/>
    </row>
    <row r="65" spans="6:6" x14ac:dyDescent="0.25">
      <c r="F65" s="117"/>
    </row>
    <row r="66" spans="6:6" x14ac:dyDescent="0.25">
      <c r="F66" s="117"/>
    </row>
    <row r="67" spans="6:6" x14ac:dyDescent="0.25">
      <c r="F67" s="117"/>
    </row>
    <row r="68" spans="6:6" x14ac:dyDescent="0.25">
      <c r="F68" s="117"/>
    </row>
    <row r="69" spans="6:6" x14ac:dyDescent="0.25">
      <c r="F69" s="117"/>
    </row>
    <row r="70" spans="6:6" x14ac:dyDescent="0.25">
      <c r="F70" s="117"/>
    </row>
    <row r="71" spans="6:6" x14ac:dyDescent="0.25">
      <c r="F71" s="117"/>
    </row>
    <row r="72" spans="6:6" x14ac:dyDescent="0.25">
      <c r="F72" s="117"/>
    </row>
    <row r="73" spans="6:6" x14ac:dyDescent="0.25">
      <c r="F73" s="117"/>
    </row>
    <row r="74" spans="6:6" x14ac:dyDescent="0.25">
      <c r="F74" s="117"/>
    </row>
    <row r="75" spans="6:6" x14ac:dyDescent="0.25">
      <c r="F75" s="117"/>
    </row>
    <row r="76" spans="6:6" x14ac:dyDescent="0.25">
      <c r="F76" s="117"/>
    </row>
    <row r="77" spans="6:6" x14ac:dyDescent="0.25">
      <c r="F77" s="117"/>
    </row>
    <row r="78" spans="6:6" x14ac:dyDescent="0.25">
      <c r="F78" s="117"/>
    </row>
    <row r="79" spans="6:6" x14ac:dyDescent="0.25">
      <c r="F79" s="117"/>
    </row>
    <row r="80" spans="6:6" x14ac:dyDescent="0.25">
      <c r="F80" s="117"/>
    </row>
    <row r="81" spans="6:6" x14ac:dyDescent="0.25">
      <c r="F81" s="117"/>
    </row>
    <row r="82" spans="6:6" x14ac:dyDescent="0.25">
      <c r="F82" s="117"/>
    </row>
    <row r="83" spans="6:6" x14ac:dyDescent="0.25">
      <c r="F83" s="117"/>
    </row>
    <row r="84" spans="6:6" x14ac:dyDescent="0.25">
      <c r="F84" s="117"/>
    </row>
    <row r="85" spans="6:6" x14ac:dyDescent="0.25">
      <c r="F85" s="117"/>
    </row>
    <row r="86" spans="6:6" x14ac:dyDescent="0.25">
      <c r="F86" s="117"/>
    </row>
    <row r="87" spans="6:6" x14ac:dyDescent="0.25">
      <c r="F87" s="117"/>
    </row>
    <row r="88" spans="6:6" x14ac:dyDescent="0.25">
      <c r="F88" s="117"/>
    </row>
    <row r="89" spans="6:6" x14ac:dyDescent="0.25">
      <c r="F89" s="117"/>
    </row>
    <row r="90" spans="6:6" x14ac:dyDescent="0.25">
      <c r="F90" s="117"/>
    </row>
    <row r="91" spans="6:6" x14ac:dyDescent="0.25">
      <c r="F91" s="117"/>
    </row>
    <row r="92" spans="6:6" x14ac:dyDescent="0.25">
      <c r="F92" s="117"/>
    </row>
    <row r="93" spans="6:6" x14ac:dyDescent="0.25">
      <c r="F93" s="117"/>
    </row>
    <row r="94" spans="6:6" x14ac:dyDescent="0.25">
      <c r="F94" s="117"/>
    </row>
    <row r="95" spans="6:6" x14ac:dyDescent="0.25">
      <c r="F95" s="117"/>
    </row>
    <row r="96" spans="6:6" x14ac:dyDescent="0.25">
      <c r="F96" s="117"/>
    </row>
    <row r="97" spans="6:6" x14ac:dyDescent="0.25">
      <c r="F97" s="117"/>
    </row>
    <row r="98" spans="6:6" x14ac:dyDescent="0.25">
      <c r="F98" s="117"/>
    </row>
    <row r="99" spans="6:6" x14ac:dyDescent="0.25">
      <c r="F99" s="117"/>
    </row>
    <row r="100" spans="6:6" x14ac:dyDescent="0.25">
      <c r="F100" s="117"/>
    </row>
    <row r="101" spans="6:6" x14ac:dyDescent="0.25">
      <c r="F101" s="117"/>
    </row>
    <row r="102" spans="6:6" x14ac:dyDescent="0.25">
      <c r="F102" s="117"/>
    </row>
    <row r="103" spans="6:6" x14ac:dyDescent="0.25">
      <c r="F103" s="117"/>
    </row>
    <row r="104" spans="6:6" x14ac:dyDescent="0.25">
      <c r="F104" s="117"/>
    </row>
    <row r="105" spans="6:6" x14ac:dyDescent="0.25">
      <c r="F105" s="117"/>
    </row>
    <row r="106" spans="6:6" x14ac:dyDescent="0.25">
      <c r="F106" s="117"/>
    </row>
    <row r="107" spans="6:6" x14ac:dyDescent="0.25">
      <c r="F107" s="117"/>
    </row>
    <row r="108" spans="6:6" x14ac:dyDescent="0.25">
      <c r="F108" s="117"/>
    </row>
    <row r="109" spans="6:6" x14ac:dyDescent="0.25">
      <c r="F109" s="117"/>
    </row>
    <row r="110" spans="6:6" x14ac:dyDescent="0.25">
      <c r="F110" s="117"/>
    </row>
    <row r="111" spans="6:6" x14ac:dyDescent="0.25">
      <c r="F111" s="117"/>
    </row>
    <row r="112" spans="6:6" x14ac:dyDescent="0.25">
      <c r="F112" s="117"/>
    </row>
    <row r="113" spans="6:6" x14ac:dyDescent="0.25">
      <c r="F113" s="117"/>
    </row>
    <row r="114" spans="6:6" x14ac:dyDescent="0.25">
      <c r="F114" s="117"/>
    </row>
    <row r="115" spans="6:6" x14ac:dyDescent="0.25">
      <c r="F115" s="117"/>
    </row>
    <row r="116" spans="6:6" x14ac:dyDescent="0.25">
      <c r="F116" s="117"/>
    </row>
    <row r="117" spans="6:6" x14ac:dyDescent="0.25">
      <c r="F117" s="117"/>
    </row>
    <row r="118" spans="6:6" x14ac:dyDescent="0.25">
      <c r="F118" s="117"/>
    </row>
    <row r="119" spans="6:6" x14ac:dyDescent="0.25">
      <c r="F119" s="117"/>
    </row>
    <row r="120" spans="6:6" x14ac:dyDescent="0.25">
      <c r="F120" s="117"/>
    </row>
    <row r="121" spans="6:6" x14ac:dyDescent="0.25">
      <c r="F121" s="117"/>
    </row>
    <row r="122" spans="6:6" x14ac:dyDescent="0.25">
      <c r="F122" s="117"/>
    </row>
    <row r="123" spans="6:6" x14ac:dyDescent="0.25">
      <c r="F123" s="117"/>
    </row>
    <row r="124" spans="6:6" x14ac:dyDescent="0.25">
      <c r="F124" s="117"/>
    </row>
    <row r="125" spans="6:6" x14ac:dyDescent="0.25">
      <c r="F125" s="117"/>
    </row>
    <row r="126" spans="6:6" x14ac:dyDescent="0.25">
      <c r="F126" s="117"/>
    </row>
    <row r="127" spans="6:6" x14ac:dyDescent="0.25">
      <c r="F127" s="117"/>
    </row>
    <row r="128" spans="6:6" x14ac:dyDescent="0.25">
      <c r="F128" s="117"/>
    </row>
    <row r="129" spans="6:6" x14ac:dyDescent="0.25">
      <c r="F129" s="117"/>
    </row>
    <row r="130" spans="6:6" x14ac:dyDescent="0.25">
      <c r="F130" s="117"/>
    </row>
    <row r="131" spans="6:6" x14ac:dyDescent="0.25">
      <c r="F131" s="117"/>
    </row>
    <row r="132" spans="6:6" x14ac:dyDescent="0.25">
      <c r="F132" s="117"/>
    </row>
    <row r="133" spans="6:6" x14ac:dyDescent="0.25">
      <c r="F133" s="117"/>
    </row>
    <row r="134" spans="6:6" x14ac:dyDescent="0.25">
      <c r="F134" s="117"/>
    </row>
    <row r="135" spans="6:6" x14ac:dyDescent="0.25">
      <c r="F135" s="117"/>
    </row>
    <row r="136" spans="6:6" x14ac:dyDescent="0.25">
      <c r="F136" s="117"/>
    </row>
    <row r="137" spans="6:6" x14ac:dyDescent="0.25">
      <c r="F137" s="117"/>
    </row>
    <row r="138" spans="6:6" x14ac:dyDescent="0.25">
      <c r="F138" s="117"/>
    </row>
    <row r="139" spans="6:6" x14ac:dyDescent="0.25">
      <c r="F139" s="117"/>
    </row>
    <row r="140" spans="6:6" x14ac:dyDescent="0.25">
      <c r="F140" s="117"/>
    </row>
    <row r="141" spans="6:6" x14ac:dyDescent="0.25">
      <c r="F141" s="117"/>
    </row>
    <row r="142" spans="6:6" x14ac:dyDescent="0.25">
      <c r="F142" s="117"/>
    </row>
    <row r="143" spans="6:6" x14ac:dyDescent="0.25">
      <c r="F143" s="117"/>
    </row>
    <row r="144" spans="6:6" x14ac:dyDescent="0.25">
      <c r="F144" s="117"/>
    </row>
    <row r="145" spans="6:6" x14ac:dyDescent="0.25">
      <c r="F145" s="117"/>
    </row>
    <row r="146" spans="6:6" x14ac:dyDescent="0.25">
      <c r="F146" s="117"/>
    </row>
    <row r="147" spans="6:6" x14ac:dyDescent="0.25">
      <c r="F147" s="117"/>
    </row>
    <row r="148" spans="6:6" x14ac:dyDescent="0.25">
      <c r="F148" s="117"/>
    </row>
    <row r="149" spans="6:6" x14ac:dyDescent="0.25">
      <c r="F149" s="117"/>
    </row>
    <row r="150" spans="6:6" x14ac:dyDescent="0.25">
      <c r="F150" s="117"/>
    </row>
    <row r="151" spans="6:6" x14ac:dyDescent="0.25">
      <c r="F151" s="117"/>
    </row>
    <row r="152" spans="6:6" x14ac:dyDescent="0.25">
      <c r="F152" s="117"/>
    </row>
    <row r="153" spans="6:6" x14ac:dyDescent="0.25">
      <c r="F153" s="117"/>
    </row>
    <row r="154" spans="6:6" x14ac:dyDescent="0.25">
      <c r="F154" s="117"/>
    </row>
    <row r="155" spans="6:6" x14ac:dyDescent="0.25">
      <c r="F155" s="117"/>
    </row>
    <row r="156" spans="6:6" x14ac:dyDescent="0.25">
      <c r="F156" s="117"/>
    </row>
    <row r="157" spans="6:6" x14ac:dyDescent="0.25">
      <c r="F157" s="117"/>
    </row>
    <row r="158" spans="6:6" x14ac:dyDescent="0.25">
      <c r="F158" s="117"/>
    </row>
    <row r="159" spans="6:6" x14ac:dyDescent="0.25">
      <c r="F159" s="117"/>
    </row>
    <row r="160" spans="6:6" x14ac:dyDescent="0.25">
      <c r="F160" s="117"/>
    </row>
    <row r="161" spans="6:6" x14ac:dyDescent="0.25">
      <c r="F161" s="117"/>
    </row>
    <row r="162" spans="6:6" x14ac:dyDescent="0.25">
      <c r="F162" s="117"/>
    </row>
    <row r="163" spans="6:6" x14ac:dyDescent="0.25">
      <c r="F163" s="117"/>
    </row>
    <row r="164" spans="6:6" x14ac:dyDescent="0.25">
      <c r="F164" s="117"/>
    </row>
    <row r="165" spans="6:6" x14ac:dyDescent="0.25">
      <c r="F165" s="117"/>
    </row>
    <row r="166" spans="6:6" x14ac:dyDescent="0.25">
      <c r="F166" s="117"/>
    </row>
    <row r="167" spans="6:6" x14ac:dyDescent="0.25">
      <c r="F167" s="117"/>
    </row>
    <row r="168" spans="6:6" x14ac:dyDescent="0.25">
      <c r="F168" s="117"/>
    </row>
    <row r="169" spans="6:6" x14ac:dyDescent="0.25">
      <c r="F169" s="117"/>
    </row>
    <row r="170" spans="6:6" x14ac:dyDescent="0.25">
      <c r="F170" s="117"/>
    </row>
    <row r="171" spans="6:6" x14ac:dyDescent="0.25">
      <c r="F171" s="117"/>
    </row>
    <row r="172" spans="6:6" x14ac:dyDescent="0.25">
      <c r="F172" s="117"/>
    </row>
    <row r="173" spans="6:6" x14ac:dyDescent="0.25">
      <c r="F173" s="117"/>
    </row>
    <row r="174" spans="6:6" x14ac:dyDescent="0.25">
      <c r="F174" s="117"/>
    </row>
    <row r="175" spans="6:6" x14ac:dyDescent="0.25">
      <c r="F175" s="117"/>
    </row>
    <row r="176" spans="6:6" x14ac:dyDescent="0.25">
      <c r="F176" s="117"/>
    </row>
    <row r="177" spans="6:6" x14ac:dyDescent="0.25">
      <c r="F177" s="117"/>
    </row>
    <row r="178" spans="6:6" x14ac:dyDescent="0.25">
      <c r="F178" s="117"/>
    </row>
    <row r="179" spans="6:6" x14ac:dyDescent="0.25">
      <c r="F179" s="117"/>
    </row>
    <row r="180" spans="6:6" x14ac:dyDescent="0.25">
      <c r="F180" s="117"/>
    </row>
    <row r="181" spans="6:6" x14ac:dyDescent="0.25">
      <c r="F181" s="117"/>
    </row>
    <row r="182" spans="6:6" x14ac:dyDescent="0.25">
      <c r="F182" s="117"/>
    </row>
    <row r="183" spans="6:6" x14ac:dyDescent="0.25">
      <c r="F183" s="117"/>
    </row>
    <row r="184" spans="6:6" x14ac:dyDescent="0.25">
      <c r="F184" s="117"/>
    </row>
    <row r="185" spans="6:6" x14ac:dyDescent="0.25">
      <c r="F185" s="117"/>
    </row>
    <row r="186" spans="6:6" x14ac:dyDescent="0.25">
      <c r="F186" s="117"/>
    </row>
    <row r="187" spans="6:6" x14ac:dyDescent="0.25">
      <c r="F187" s="117"/>
    </row>
    <row r="188" spans="6:6" x14ac:dyDescent="0.25">
      <c r="F188" s="117"/>
    </row>
    <row r="189" spans="6:6" x14ac:dyDescent="0.25">
      <c r="F189" s="117"/>
    </row>
    <row r="190" spans="6:6" x14ac:dyDescent="0.25">
      <c r="F190" s="117"/>
    </row>
    <row r="191" spans="6:6" x14ac:dyDescent="0.25">
      <c r="F191" s="117"/>
    </row>
    <row r="192" spans="6:6" x14ac:dyDescent="0.25">
      <c r="F192" s="117"/>
    </row>
    <row r="193" spans="6:6" x14ac:dyDescent="0.25">
      <c r="F193" s="117"/>
    </row>
    <row r="194" spans="6:6" x14ac:dyDescent="0.25">
      <c r="F194" s="117"/>
    </row>
    <row r="195" spans="6:6" x14ac:dyDescent="0.25">
      <c r="F195" s="117"/>
    </row>
    <row r="196" spans="6:6" x14ac:dyDescent="0.25">
      <c r="F196" s="117"/>
    </row>
    <row r="197" spans="6:6" x14ac:dyDescent="0.25">
      <c r="F197" s="117"/>
    </row>
    <row r="198" spans="6:6" x14ac:dyDescent="0.25">
      <c r="F198" s="117"/>
    </row>
    <row r="199" spans="6:6" x14ac:dyDescent="0.25">
      <c r="F199" s="117"/>
    </row>
    <row r="200" spans="6:6" x14ac:dyDescent="0.25">
      <c r="F200" s="117"/>
    </row>
    <row r="201" spans="6:6" x14ac:dyDescent="0.25">
      <c r="F201" s="117"/>
    </row>
    <row r="202" spans="6:6" x14ac:dyDescent="0.25">
      <c r="F202" s="117"/>
    </row>
    <row r="203" spans="6:6" x14ac:dyDescent="0.25">
      <c r="F203" s="117"/>
    </row>
    <row r="204" spans="6:6" x14ac:dyDescent="0.25">
      <c r="F204" s="117"/>
    </row>
    <row r="205" spans="6:6" x14ac:dyDescent="0.25">
      <c r="F205" s="117"/>
    </row>
    <row r="206" spans="6:6" x14ac:dyDescent="0.25">
      <c r="F206" s="117"/>
    </row>
    <row r="207" spans="6:6" x14ac:dyDescent="0.25">
      <c r="F207" s="117"/>
    </row>
    <row r="208" spans="6:6" x14ac:dyDescent="0.25">
      <c r="F208" s="117"/>
    </row>
    <row r="209" spans="6:6" x14ac:dyDescent="0.25">
      <c r="F209" s="117"/>
    </row>
    <row r="210" spans="6:6" x14ac:dyDescent="0.25">
      <c r="F210" s="117"/>
    </row>
    <row r="211" spans="6:6" x14ac:dyDescent="0.25">
      <c r="F211" s="117"/>
    </row>
    <row r="212" spans="6:6" x14ac:dyDescent="0.25">
      <c r="F212" s="117"/>
    </row>
    <row r="213" spans="6:6" x14ac:dyDescent="0.25">
      <c r="F213" s="117"/>
    </row>
    <row r="214" spans="6:6" x14ac:dyDescent="0.25">
      <c r="F214" s="117"/>
    </row>
    <row r="215" spans="6:6" x14ac:dyDescent="0.25">
      <c r="F215" s="117"/>
    </row>
    <row r="216" spans="6:6" x14ac:dyDescent="0.25">
      <c r="F216" s="117"/>
    </row>
    <row r="217" spans="6:6" x14ac:dyDescent="0.25">
      <c r="F217" s="117"/>
    </row>
    <row r="218" spans="6:6" x14ac:dyDescent="0.25">
      <c r="F218" s="117"/>
    </row>
    <row r="219" spans="6:6" x14ac:dyDescent="0.25">
      <c r="F219" s="117"/>
    </row>
    <row r="220" spans="6:6" x14ac:dyDescent="0.25">
      <c r="F220" s="117"/>
    </row>
    <row r="221" spans="6:6" x14ac:dyDescent="0.25">
      <c r="F221" s="117"/>
    </row>
    <row r="222" spans="6:6" x14ac:dyDescent="0.25">
      <c r="F222" s="117"/>
    </row>
    <row r="223" spans="6:6" x14ac:dyDescent="0.25">
      <c r="F223" s="117"/>
    </row>
    <row r="224" spans="6:6" x14ac:dyDescent="0.25">
      <c r="F224" s="117"/>
    </row>
    <row r="225" spans="6:6" x14ac:dyDescent="0.25">
      <c r="F225" s="117"/>
    </row>
    <row r="226" spans="6:6" x14ac:dyDescent="0.25">
      <c r="F226" s="117"/>
    </row>
    <row r="227" spans="6:6" x14ac:dyDescent="0.25">
      <c r="F227" s="117"/>
    </row>
    <row r="228" spans="6:6" x14ac:dyDescent="0.25">
      <c r="F228" s="117"/>
    </row>
    <row r="229" spans="6:6" x14ac:dyDescent="0.25">
      <c r="F229" s="117"/>
    </row>
    <row r="230" spans="6:6" x14ac:dyDescent="0.25">
      <c r="F230" s="117"/>
    </row>
    <row r="231" spans="6:6" x14ac:dyDescent="0.25">
      <c r="F231" s="117"/>
    </row>
    <row r="232" spans="6:6" x14ac:dyDescent="0.25">
      <c r="F232" s="117"/>
    </row>
    <row r="233" spans="6:6" x14ac:dyDescent="0.25">
      <c r="F233" s="117"/>
    </row>
    <row r="234" spans="6:6" x14ac:dyDescent="0.25">
      <c r="F234" s="117"/>
    </row>
    <row r="235" spans="6:6" x14ac:dyDescent="0.25">
      <c r="F235" s="117"/>
    </row>
    <row r="236" spans="6:6" x14ac:dyDescent="0.25">
      <c r="F236" s="117"/>
    </row>
    <row r="237" spans="6:6" x14ac:dyDescent="0.25">
      <c r="F237" s="117"/>
    </row>
    <row r="238" spans="6:6" x14ac:dyDescent="0.25">
      <c r="F238" s="117"/>
    </row>
    <row r="239" spans="6:6" x14ac:dyDescent="0.25">
      <c r="F239" s="117"/>
    </row>
    <row r="240" spans="6:6" x14ac:dyDescent="0.25">
      <c r="F240" s="117"/>
    </row>
    <row r="241" spans="6:6" x14ac:dyDescent="0.25">
      <c r="F241" s="117"/>
    </row>
    <row r="242" spans="6:6" x14ac:dyDescent="0.25">
      <c r="F242" s="117"/>
    </row>
    <row r="243" spans="6:6" x14ac:dyDescent="0.25">
      <c r="F243" s="117"/>
    </row>
    <row r="244" spans="6:6" x14ac:dyDescent="0.25">
      <c r="F244" s="117"/>
    </row>
    <row r="245" spans="6:6" x14ac:dyDescent="0.25">
      <c r="F245" s="117"/>
    </row>
    <row r="246" spans="6:6" x14ac:dyDescent="0.25">
      <c r="F246" s="117"/>
    </row>
    <row r="247" spans="6:6" x14ac:dyDescent="0.25">
      <c r="F247" s="117"/>
    </row>
    <row r="248" spans="6:6" x14ac:dyDescent="0.25">
      <c r="F248" s="117"/>
    </row>
    <row r="249" spans="6:6" x14ac:dyDescent="0.25">
      <c r="F249" s="117"/>
    </row>
    <row r="250" spans="6:6" x14ac:dyDescent="0.25">
      <c r="F250" s="117"/>
    </row>
    <row r="251" spans="6:6" x14ac:dyDescent="0.25">
      <c r="F251" s="117"/>
    </row>
    <row r="252" spans="6:6" x14ac:dyDescent="0.25">
      <c r="F252" s="117"/>
    </row>
    <row r="253" spans="6:6" x14ac:dyDescent="0.25">
      <c r="F253" s="117"/>
    </row>
    <row r="254" spans="6:6" x14ac:dyDescent="0.25">
      <c r="F254" s="117"/>
    </row>
    <row r="255" spans="6:6" x14ac:dyDescent="0.25">
      <c r="F255" s="117"/>
    </row>
    <row r="256" spans="6:6" x14ac:dyDescent="0.25">
      <c r="F256" s="117"/>
    </row>
    <row r="257" spans="6:6" x14ac:dyDescent="0.25">
      <c r="F257" s="117"/>
    </row>
    <row r="258" spans="6:6" x14ac:dyDescent="0.25">
      <c r="F258" s="117"/>
    </row>
    <row r="259" spans="6:6" x14ac:dyDescent="0.25">
      <c r="F259" s="117"/>
    </row>
    <row r="260" spans="6:6" x14ac:dyDescent="0.25">
      <c r="F260" s="117"/>
    </row>
    <row r="261" spans="6:6" x14ac:dyDescent="0.25">
      <c r="F261" s="117"/>
    </row>
    <row r="262" spans="6:6" x14ac:dyDescent="0.25">
      <c r="F262" s="117"/>
    </row>
    <row r="263" spans="6:6" x14ac:dyDescent="0.25">
      <c r="F263" s="117"/>
    </row>
    <row r="264" spans="6:6" x14ac:dyDescent="0.25">
      <c r="F264" s="117"/>
    </row>
    <row r="265" spans="6:6" x14ac:dyDescent="0.25">
      <c r="F265" s="117"/>
    </row>
    <row r="266" spans="6:6" x14ac:dyDescent="0.25">
      <c r="F266" s="117"/>
    </row>
    <row r="267" spans="6:6" x14ac:dyDescent="0.25">
      <c r="F267" s="117"/>
    </row>
    <row r="268" spans="6:6" x14ac:dyDescent="0.25">
      <c r="F268" s="117"/>
    </row>
    <row r="269" spans="6:6" x14ac:dyDescent="0.25">
      <c r="F269" s="117"/>
    </row>
    <row r="270" spans="6:6" x14ac:dyDescent="0.25">
      <c r="F270" s="117"/>
    </row>
    <row r="271" spans="6:6" x14ac:dyDescent="0.25">
      <c r="F271" s="117"/>
    </row>
    <row r="272" spans="6:6" x14ac:dyDescent="0.25">
      <c r="F272" s="117"/>
    </row>
    <row r="273" spans="6:6" x14ac:dyDescent="0.25">
      <c r="F273" s="117"/>
    </row>
    <row r="274" spans="6:6" x14ac:dyDescent="0.25">
      <c r="F274" s="117"/>
    </row>
    <row r="275" spans="6:6" x14ac:dyDescent="0.25">
      <c r="F275" s="117"/>
    </row>
    <row r="276" spans="6:6" x14ac:dyDescent="0.25">
      <c r="F276" s="117"/>
    </row>
    <row r="277" spans="6:6" x14ac:dyDescent="0.25">
      <c r="F277" s="117"/>
    </row>
  </sheetData>
  <sheetProtection algorithmName="SHA-512" hashValue="AZMQmdG8mQxV0JUPPYANnwYOOn88VuuBR6xzo2G6/Wv/o+8Foj9nxS6OrPjjOkiO2sxSECpQkPkglsgebvamjg==" saltValue="reXwT4qyAaIm089uK69kUQ==" spinCount="100000" sheet="1" formatColumns="0" formatRows="0" insertRows="0" insertHyperlinks="0"/>
  <mergeCells count="5">
    <mergeCell ref="A1:X1"/>
    <mergeCell ref="A2:X2"/>
    <mergeCell ref="A3:X3"/>
    <mergeCell ref="A10:A31"/>
    <mergeCell ref="A7:A9"/>
  </mergeCells>
  <phoneticPr fontId="12" type="noConversion"/>
  <conditionalFormatting sqref="O8:R8 U8:X8 B8:D9 G9 I9:X9 B10:E31 G10:X31">
    <cfRule type="expression" dxfId="4" priority="2">
      <formula>#REF!="No"</formula>
    </cfRule>
  </conditionalFormatting>
  <dataValidations count="4">
    <dataValidation type="list" allowBlank="1" showInputMessage="1" showErrorMessage="1" sqref="E32:F32" xr:uid="{858CAEDF-00D4-4F4C-AE3D-5A766236ABDE}">
      <formula1>"Publicly Owned,Privately Owned"</formula1>
    </dataValidation>
    <dataValidation errorStyle="warning" allowBlank="1" showInputMessage="1" showErrorMessage="1" errorTitle="BEV Request" error="If you wish to request funding for BEV to be funded through the NTxZEV Project, please mark &quot;Yes&quot; in the field above Table 1. " sqref="B8:B31" xr:uid="{7709CBD7-0FCD-44CF-A741-DD7E1647F9EA}"/>
    <dataValidation type="list" allowBlank="1" showInputMessage="1" showErrorMessage="1" sqref="R8:R31" xr:uid="{19B7729B-E2CB-4149-B672-8CEC497DFE69}">
      <formula1>"Scrapped, Sold, Donated, Reduced Service"</formula1>
    </dataValidation>
    <dataValidation type="list" allowBlank="1" showInputMessage="1" showErrorMessage="1" sqref="C8:C32" xr:uid="{AAD43A3C-D5D4-4D7B-967D-B9E2555BB3C6}">
      <formula1>"Yes,No"</formula1>
    </dataValidation>
  </dataValidations>
  <pageMargins left="0.2" right="0.2" top="0.75" bottom="0.75" header="0.3" footer="0.3"/>
  <pageSetup paperSize="17" scale="40" orientation="landscape" r:id="rId1"/>
  <headerFooter>
    <oddFooter>Page &amp;P&amp;R&amp;F</oddFooter>
  </headerFooter>
  <tableParts count="1">
    <tablePart r:id="rId2"/>
  </tableParts>
  <extLst>
    <ext xmlns:x14="http://schemas.microsoft.com/office/spreadsheetml/2009/9/main" uri="{CCE6A557-97BC-4b89-ADB6-D9C93CAAB3DF}">
      <x14:dataValidations xmlns:xm="http://schemas.microsoft.com/office/excel/2006/main" count="8">
        <x14:dataValidation type="list" allowBlank="1" showInputMessage="1" showErrorMessage="1" xr:uid="{03842793-A619-4054-BFE7-0C78AD8F5E91}">
          <x14:formula1>
            <xm:f>'Data Validation'!$Q$2:$Q$11</xm:f>
          </x14:formula1>
          <xm:sqref>I32</xm:sqref>
        </x14:dataValidation>
        <x14:dataValidation type="list" allowBlank="1" showInputMessage="1" showErrorMessage="1" xr:uid="{49423B6A-BA87-40E1-BAB0-8041743FAAB4}">
          <x14:formula1>
            <xm:f>'Data Validation'!$P$3:$P$10</xm:f>
          </x14:formula1>
          <xm:sqref>G32 E10:E31</xm:sqref>
        </x14:dataValidation>
        <x14:dataValidation type="list" allowBlank="1" showInputMessage="1" showErrorMessage="1" xr:uid="{E1775074-664E-4BF7-9E3C-7DF626AD9C18}">
          <x14:formula1>
            <xm:f>'Data Validation'!$J$2:$J$57</xm:f>
          </x14:formula1>
          <xm:sqref>S32</xm:sqref>
        </x14:dataValidation>
        <x14:dataValidation type="list" allowBlank="1" showInputMessage="1" showErrorMessage="1" xr:uid="{0CA94046-E387-4D47-A351-B5EA3DC3B5C9}">
          <x14:formula1>
            <xm:f>'Data Validation'!$R$2:$R$15</xm:f>
          </x14:formula1>
          <xm:sqref>J32</xm:sqref>
        </x14:dataValidation>
        <x14:dataValidation type="list" allowBlank="1" showInputMessage="1" showErrorMessage="1" xr:uid="{2A05C6BB-3DF4-4B9C-AD72-1E652DBD5B86}">
          <x14:formula1>
            <xm:f>'Data Validation'!$AG$2:$AG$6</xm:f>
          </x14:formula1>
          <xm:sqref>U32</xm:sqref>
        </x14:dataValidation>
        <x14:dataValidation type="list" allowBlank="1" showInputMessage="1" showErrorMessage="1" xr:uid="{10DE531C-F63B-42B0-BE96-37A7BD78EDD6}">
          <x14:formula1>
            <xm:f>'Data Validation'!$B$2:$B$3</xm:f>
          </x14:formula1>
          <xm:sqref>G9:G31</xm:sqref>
        </x14:dataValidation>
        <x14:dataValidation type="list" allowBlank="1" showInputMessage="1" showErrorMessage="1" xr:uid="{8E542808-7D85-454E-9A9F-2984C2D64A51}">
          <x14:formula1>
            <xm:f>'Data Validation'!$D$2:$D$9</xm:f>
          </x14:formula1>
          <xm:sqref>N9:N31</xm:sqref>
        </x14:dataValidation>
        <x14:dataValidation type="list" allowBlank="1" showInputMessage="1" showErrorMessage="1" xr:uid="{58A4A663-F7AD-4500-AEBF-80F11FF24B69}">
          <x14:formula1>
            <xm:f>'Data Validation'!$Y$2:$Y$51</xm:f>
          </x14:formula1>
          <xm:sqref>D8:D32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B7B55-8829-4F99-91AD-0DB59FDB19B3}">
  <sheetPr>
    <pageSetUpPr fitToPage="1"/>
  </sheetPr>
  <dimension ref="A1:AW1296"/>
  <sheetViews>
    <sheetView zoomScaleNormal="100" workbookViewId="0">
      <selection activeCell="K6" sqref="K6"/>
    </sheetView>
  </sheetViews>
  <sheetFormatPr defaultRowHeight="15" x14ac:dyDescent="0.25"/>
  <cols>
    <col min="1" max="1" width="15.42578125" customWidth="1"/>
    <col min="2" max="2" width="10.140625" customWidth="1"/>
    <col min="3" max="3" width="15.42578125" customWidth="1"/>
    <col min="4" max="4" width="20" bestFit="1" customWidth="1"/>
    <col min="5" max="5" width="16.5703125" customWidth="1"/>
    <col min="6" max="6" width="16.28515625" customWidth="1"/>
    <col min="7" max="7" width="20.7109375" customWidth="1"/>
    <col min="8" max="8" width="18.42578125" customWidth="1"/>
    <col min="9" max="9" width="33.28515625" style="1" customWidth="1"/>
    <col min="10" max="10" width="17.140625" style="1" customWidth="1"/>
    <col min="11" max="11" width="42.28515625" customWidth="1"/>
    <col min="12" max="12" width="15.7109375" customWidth="1"/>
    <col min="13" max="14" width="12.28515625" customWidth="1"/>
    <col min="15" max="15" width="36.85546875" customWidth="1"/>
    <col min="16" max="17" width="12.28515625" customWidth="1"/>
    <col min="18" max="18" width="31.28515625" customWidth="1"/>
    <col min="19" max="19" width="18.7109375" customWidth="1"/>
    <col min="20" max="20" width="12.28515625" customWidth="1"/>
    <col min="21" max="21" width="9.140625" style="21"/>
  </cols>
  <sheetData>
    <row r="1" spans="1:49" s="34" customFormat="1" ht="18.600000000000001" customHeight="1" x14ac:dyDescent="0.25">
      <c r="A1" s="299" t="s">
        <v>608</v>
      </c>
      <c r="B1" s="300"/>
      <c r="C1" s="300"/>
      <c r="D1" s="300"/>
      <c r="E1" s="300"/>
      <c r="F1" s="300"/>
      <c r="G1" s="300"/>
      <c r="H1" s="300"/>
      <c r="I1" s="300"/>
      <c r="J1" s="300"/>
      <c r="K1" s="255"/>
      <c r="L1" s="42"/>
      <c r="M1" s="42"/>
      <c r="N1" s="42"/>
      <c r="O1" s="42"/>
      <c r="P1" s="42"/>
      <c r="Q1" s="42"/>
      <c r="R1" s="42"/>
      <c r="S1" s="42"/>
      <c r="U1" s="43"/>
    </row>
    <row r="2" spans="1:49" s="34" customFormat="1" ht="19.149999999999999" customHeight="1" thickBot="1" x14ac:dyDescent="0.3">
      <c r="A2" s="317" t="s">
        <v>614</v>
      </c>
      <c r="B2" s="318"/>
      <c r="C2" s="318"/>
      <c r="D2" s="318"/>
      <c r="E2" s="318"/>
      <c r="F2" s="318"/>
      <c r="G2" s="318"/>
      <c r="H2" s="318"/>
      <c r="I2" s="318"/>
      <c r="J2" s="318"/>
      <c r="K2" s="255"/>
      <c r="L2" s="42"/>
      <c r="M2" s="42"/>
      <c r="N2" s="42"/>
      <c r="O2" s="42"/>
      <c r="P2" s="42"/>
      <c r="Q2" s="42"/>
      <c r="R2" s="42"/>
      <c r="S2" s="42"/>
      <c r="U2" s="43"/>
    </row>
    <row r="3" spans="1:49" ht="98.25" customHeight="1" thickBot="1" x14ac:dyDescent="0.3">
      <c r="A3" s="315" t="s">
        <v>111</v>
      </c>
      <c r="B3" s="316"/>
      <c r="C3" s="316"/>
      <c r="D3" s="316"/>
      <c r="E3" s="316"/>
      <c r="F3" s="316"/>
      <c r="G3" s="316"/>
      <c r="H3" s="316"/>
      <c r="I3" s="316"/>
      <c r="J3" s="316"/>
      <c r="K3" s="255"/>
      <c r="L3" s="42"/>
      <c r="M3" s="42"/>
      <c r="S3" s="15"/>
    </row>
    <row r="4" spans="1:49" s="1" customFormat="1" ht="16.5" thickBot="1" x14ac:dyDescent="0.3">
      <c r="A4" s="252" t="s">
        <v>112</v>
      </c>
      <c r="B4" s="253"/>
      <c r="C4" s="253"/>
      <c r="D4" s="253"/>
      <c r="E4" s="253"/>
      <c r="F4" s="254"/>
      <c r="G4" s="254"/>
      <c r="H4" s="254"/>
      <c r="I4" s="254"/>
      <c r="J4" s="254"/>
      <c r="K4" s="255"/>
      <c r="L4" s="42"/>
      <c r="M4" s="42"/>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row>
    <row r="5" spans="1:49" s="67" customFormat="1" ht="165" customHeight="1" thickBot="1" x14ac:dyDescent="0.3">
      <c r="A5" s="189" t="s">
        <v>48</v>
      </c>
      <c r="B5" s="62" t="s">
        <v>113</v>
      </c>
      <c r="C5" s="64" t="s">
        <v>114</v>
      </c>
      <c r="D5" s="63" t="s">
        <v>115</v>
      </c>
      <c r="E5" s="63" t="s">
        <v>116</v>
      </c>
      <c r="F5" s="65" t="s">
        <v>117</v>
      </c>
      <c r="G5" s="203" t="s">
        <v>118</v>
      </c>
      <c r="H5" s="63" t="s">
        <v>119</v>
      </c>
      <c r="I5" s="258" t="s">
        <v>621</v>
      </c>
      <c r="J5" s="66" t="s">
        <v>120</v>
      </c>
    </row>
    <row r="6" spans="1:49" s="70" customFormat="1" ht="143.25" thickBot="1" x14ac:dyDescent="0.3">
      <c r="A6" s="190" t="s">
        <v>72</v>
      </c>
      <c r="B6" s="69" t="s">
        <v>121</v>
      </c>
      <c r="C6" s="69" t="s">
        <v>122</v>
      </c>
      <c r="D6" s="180" t="s">
        <v>606</v>
      </c>
      <c r="E6" s="68" t="s">
        <v>123</v>
      </c>
      <c r="F6" s="68" t="s">
        <v>603</v>
      </c>
      <c r="G6" s="201" t="s">
        <v>604</v>
      </c>
      <c r="H6" s="68" t="s">
        <v>605</v>
      </c>
      <c r="I6" s="201" t="s">
        <v>628</v>
      </c>
      <c r="J6" s="202" t="s">
        <v>124</v>
      </c>
    </row>
    <row r="7" spans="1:49" s="129" customFormat="1" ht="29.25" thickBot="1" x14ac:dyDescent="0.3">
      <c r="A7" s="205" t="s">
        <v>85</v>
      </c>
      <c r="B7" s="206" t="s">
        <v>86</v>
      </c>
      <c r="C7" s="207" t="s">
        <v>86</v>
      </c>
      <c r="D7" s="207" t="s">
        <v>86</v>
      </c>
      <c r="E7" s="207" t="s">
        <v>43</v>
      </c>
      <c r="F7" s="207" t="s">
        <v>86</v>
      </c>
      <c r="G7" s="207" t="s">
        <v>125</v>
      </c>
      <c r="H7" s="207" t="s">
        <v>43</v>
      </c>
      <c r="I7" s="207" t="s">
        <v>86</v>
      </c>
      <c r="J7" s="208" t="s">
        <v>86</v>
      </c>
      <c r="M7" s="70"/>
    </row>
    <row r="8" spans="1:49" s="47" customFormat="1" ht="30" x14ac:dyDescent="0.25">
      <c r="A8" s="310" t="s">
        <v>126</v>
      </c>
      <c r="B8" s="185">
        <v>1</v>
      </c>
      <c r="C8" s="123" t="s">
        <v>127</v>
      </c>
      <c r="D8" s="124" t="s">
        <v>128</v>
      </c>
      <c r="E8" s="122" t="s">
        <v>129</v>
      </c>
      <c r="F8" s="125" t="s">
        <v>130</v>
      </c>
      <c r="G8" s="125" t="s">
        <v>14</v>
      </c>
      <c r="H8" s="122" t="s">
        <v>91</v>
      </c>
      <c r="I8" s="126" t="s">
        <v>601</v>
      </c>
      <c r="J8" s="127">
        <v>205000</v>
      </c>
    </row>
    <row r="9" spans="1:49" s="74" customFormat="1" ht="30.75" thickBot="1" x14ac:dyDescent="0.3">
      <c r="A9" s="311"/>
      <c r="B9" s="120">
        <v>2</v>
      </c>
      <c r="C9" s="71">
        <v>2</v>
      </c>
      <c r="D9" s="71" t="s">
        <v>131</v>
      </c>
      <c r="E9" s="119" t="s">
        <v>132</v>
      </c>
      <c r="F9" s="204" t="s">
        <v>102</v>
      </c>
      <c r="G9" s="204" t="s">
        <v>103</v>
      </c>
      <c r="H9" s="120" t="s">
        <v>91</v>
      </c>
      <c r="I9" s="72" t="s">
        <v>602</v>
      </c>
      <c r="J9" s="73">
        <v>400000</v>
      </c>
    </row>
    <row r="10" spans="1:49" s="1" customFormat="1" ht="17.25" customHeight="1" x14ac:dyDescent="0.25">
      <c r="A10" s="312" t="s">
        <v>133</v>
      </c>
      <c r="B10" s="186"/>
      <c r="C10" s="113"/>
      <c r="D10" s="113"/>
      <c r="E10" s="112"/>
      <c r="F10" s="247"/>
      <c r="G10" s="112"/>
      <c r="H10" s="112"/>
      <c r="I10" s="114" t="str">
        <f>IFERROR((Appendix_Veh!F21*100) &amp; "% or " &amp; TEXT(Appendix_Veh!H21,"$#,##0") &amp; " whichever is lower","")</f>
        <v/>
      </c>
      <c r="J10" s="181"/>
    </row>
    <row r="11" spans="1:49" s="1" customFormat="1" x14ac:dyDescent="0.25">
      <c r="A11" s="313"/>
      <c r="B11" s="187"/>
      <c r="C11" s="113"/>
      <c r="D11" s="113"/>
      <c r="E11" s="115"/>
      <c r="F11" s="247"/>
      <c r="G11" s="115"/>
      <c r="H11" s="115"/>
      <c r="I11" s="114" t="str">
        <f>IFERROR((Appendix_Veh!F22*100) &amp; "% or " &amp; TEXT(Appendix_Veh!H22,"$#,##0") &amp; " whichever is lower","")</f>
        <v/>
      </c>
      <c r="J11" s="182"/>
    </row>
    <row r="12" spans="1:49" s="1" customFormat="1" x14ac:dyDescent="0.25">
      <c r="A12" s="313"/>
      <c r="B12" s="187"/>
      <c r="C12" s="113"/>
      <c r="D12" s="113"/>
      <c r="E12" s="115"/>
      <c r="F12" s="247"/>
      <c r="G12" s="115"/>
      <c r="H12" s="115"/>
      <c r="I12" s="114" t="str">
        <f>IFERROR((Appendix_Veh!F23*100) &amp; "% or " &amp; TEXT(Appendix_Veh!H23,"$#,##0") &amp; " whichever is lower","")</f>
        <v/>
      </c>
      <c r="J12" s="182"/>
    </row>
    <row r="13" spans="1:49" s="1" customFormat="1" x14ac:dyDescent="0.25">
      <c r="A13" s="313"/>
      <c r="B13" s="187"/>
      <c r="C13" s="113"/>
      <c r="D13" s="113"/>
      <c r="E13" s="115"/>
      <c r="F13" s="247"/>
      <c r="G13" s="115"/>
      <c r="H13" s="115"/>
      <c r="I13" s="114" t="str">
        <f>IFERROR((Appendix_Veh!F24*100) &amp; "% or " &amp; TEXT(Appendix_Veh!H24,"$#,##0") &amp; " whichever is lower","")</f>
        <v/>
      </c>
      <c r="J13" s="182"/>
    </row>
    <row r="14" spans="1:49" s="1" customFormat="1" x14ac:dyDescent="0.25">
      <c r="A14" s="313"/>
      <c r="B14" s="187"/>
      <c r="C14" s="113"/>
      <c r="D14" s="113"/>
      <c r="E14" s="115"/>
      <c r="F14" s="247"/>
      <c r="G14" s="115"/>
      <c r="H14" s="115"/>
      <c r="I14" s="114" t="str">
        <f>IFERROR((Appendix_Veh!F25*100) &amp; "% or " &amp; TEXT(Appendix_Veh!H25,"$#,##0") &amp; " whichever is lower","")</f>
        <v/>
      </c>
      <c r="J14" s="182"/>
    </row>
    <row r="15" spans="1:49" s="1" customFormat="1" x14ac:dyDescent="0.25">
      <c r="A15" s="313"/>
      <c r="B15" s="187"/>
      <c r="C15" s="113"/>
      <c r="D15" s="113"/>
      <c r="E15" s="115"/>
      <c r="F15" s="247"/>
      <c r="G15" s="115"/>
      <c r="H15" s="115"/>
      <c r="I15" s="114" t="str">
        <f>IFERROR((Appendix_Veh!F26*100) &amp; "% or " &amp; TEXT(Appendix_Veh!H26,"$#,##0") &amp; " whichever is lower","")</f>
        <v/>
      </c>
      <c r="J15" s="182"/>
    </row>
    <row r="16" spans="1:49" s="1" customFormat="1" x14ac:dyDescent="0.25">
      <c r="A16" s="313"/>
      <c r="B16" s="187"/>
      <c r="C16" s="113"/>
      <c r="D16" s="113"/>
      <c r="E16" s="115"/>
      <c r="F16" s="247"/>
      <c r="G16" s="115"/>
      <c r="H16" s="115"/>
      <c r="I16" s="114" t="str">
        <f>IFERROR((Appendix_Veh!F27*100) &amp; "% or " &amp; TEXT(Appendix_Veh!H27,"$#,##0") &amp; " whichever is lower","")</f>
        <v/>
      </c>
      <c r="J16" s="182"/>
    </row>
    <row r="17" spans="1:10" s="1" customFormat="1" x14ac:dyDescent="0.25">
      <c r="A17" s="313"/>
      <c r="B17" s="187"/>
      <c r="C17" s="113"/>
      <c r="D17" s="113"/>
      <c r="E17" s="115"/>
      <c r="F17" s="247"/>
      <c r="G17" s="115"/>
      <c r="H17" s="115"/>
      <c r="I17" s="114" t="str">
        <f>IFERROR((Appendix_Veh!F28*100) &amp; "% or " &amp; TEXT(Appendix_Veh!H28,"$#,##0") &amp; " whichever is lower","")</f>
        <v/>
      </c>
      <c r="J17" s="182"/>
    </row>
    <row r="18" spans="1:10" s="1" customFormat="1" x14ac:dyDescent="0.25">
      <c r="A18" s="313"/>
      <c r="B18" s="187"/>
      <c r="C18" s="113"/>
      <c r="D18" s="113"/>
      <c r="E18" s="115"/>
      <c r="F18" s="247"/>
      <c r="G18" s="115"/>
      <c r="H18" s="115"/>
      <c r="I18" s="114" t="str">
        <f>IFERROR((Appendix_Veh!F29*100) &amp; "% or " &amp; TEXT(Appendix_Veh!H29,"$#,##0") &amp; " whichever is lower","")</f>
        <v/>
      </c>
      <c r="J18" s="182"/>
    </row>
    <row r="19" spans="1:10" s="1" customFormat="1" x14ac:dyDescent="0.25">
      <c r="A19" s="313"/>
      <c r="B19" s="187"/>
      <c r="C19" s="113"/>
      <c r="D19" s="113"/>
      <c r="E19" s="115"/>
      <c r="F19" s="247"/>
      <c r="G19" s="115"/>
      <c r="H19" s="115"/>
      <c r="I19" s="114" t="str">
        <f>IFERROR((Appendix_Veh!F30*100) &amp; "% or " &amp; TEXT(Appendix_Veh!H30,"$#,##0") &amp; " whichever is lower","")</f>
        <v/>
      </c>
      <c r="J19" s="182"/>
    </row>
    <row r="20" spans="1:10" s="1" customFormat="1" x14ac:dyDescent="0.25">
      <c r="A20" s="313"/>
      <c r="B20" s="187"/>
      <c r="C20" s="113"/>
      <c r="D20" s="113"/>
      <c r="E20" s="115"/>
      <c r="F20" s="247"/>
      <c r="G20" s="115"/>
      <c r="H20" s="115"/>
      <c r="I20" s="114" t="str">
        <f>IFERROR((Appendix_Veh!F31*100) &amp; "% or " &amp; TEXT(Appendix_Veh!H31,"$#,##0") &amp; " whichever is lower","")</f>
        <v/>
      </c>
      <c r="J20" s="182"/>
    </row>
    <row r="21" spans="1:10" s="1" customFormat="1" x14ac:dyDescent="0.25">
      <c r="A21" s="313"/>
      <c r="B21" s="187"/>
      <c r="C21" s="113"/>
      <c r="D21" s="113"/>
      <c r="E21" s="115"/>
      <c r="F21" s="247"/>
      <c r="G21" s="115"/>
      <c r="H21" s="115"/>
      <c r="I21" s="114" t="str">
        <f>IFERROR((Appendix_Veh!F32*100) &amp; "% or " &amp; TEXT(Appendix_Veh!H32,"$#,##0") &amp; " whichever is lower","")</f>
        <v/>
      </c>
      <c r="J21" s="182"/>
    </row>
    <row r="22" spans="1:10" s="1" customFormat="1" x14ac:dyDescent="0.25">
      <c r="A22" s="313"/>
      <c r="B22" s="187"/>
      <c r="C22" s="113"/>
      <c r="D22" s="113"/>
      <c r="E22" s="115"/>
      <c r="F22" s="247"/>
      <c r="G22" s="115"/>
      <c r="H22" s="115"/>
      <c r="I22" s="114" t="str">
        <f>IFERROR((Appendix_Veh!F33*100) &amp; "% or " &amp; TEXT(Appendix_Veh!H33,"$#,##0") &amp; " whichever is lower","")</f>
        <v/>
      </c>
      <c r="J22" s="182"/>
    </row>
    <row r="23" spans="1:10" s="1" customFormat="1" x14ac:dyDescent="0.25">
      <c r="A23" s="313"/>
      <c r="B23" s="187"/>
      <c r="C23" s="113"/>
      <c r="D23" s="113"/>
      <c r="E23" s="115"/>
      <c r="F23" s="247"/>
      <c r="G23" s="115"/>
      <c r="H23" s="115"/>
      <c r="I23" s="114" t="str">
        <f>IFERROR((Appendix_Veh!F34*100) &amp; "% or " &amp; TEXT(Appendix_Veh!H34,"$#,##0") &amp; " whichever is lower","")</f>
        <v/>
      </c>
      <c r="J23" s="182"/>
    </row>
    <row r="24" spans="1:10" s="1" customFormat="1" x14ac:dyDescent="0.25">
      <c r="A24" s="313"/>
      <c r="B24" s="187"/>
      <c r="C24" s="113"/>
      <c r="D24" s="113"/>
      <c r="E24" s="115"/>
      <c r="F24" s="247"/>
      <c r="G24" s="115"/>
      <c r="H24" s="115"/>
      <c r="I24" s="114" t="str">
        <f>IFERROR((Appendix_Veh!F35*100) &amp; "% or " &amp; TEXT(Appendix_Veh!H35,"$#,##0") &amp; " whichever is lower","")</f>
        <v/>
      </c>
      <c r="J24" s="182"/>
    </row>
    <row r="25" spans="1:10" s="1" customFormat="1" x14ac:dyDescent="0.25">
      <c r="A25" s="313"/>
      <c r="B25" s="187"/>
      <c r="C25" s="113"/>
      <c r="D25" s="113"/>
      <c r="E25" s="115"/>
      <c r="F25" s="247"/>
      <c r="G25" s="115"/>
      <c r="H25" s="115"/>
      <c r="I25" s="114" t="str">
        <f>IFERROR((Appendix_Veh!F36*100) &amp; "% or " &amp; TEXT(Appendix_Veh!H36,"$#,##0") &amp; " whichever is lower","")</f>
        <v/>
      </c>
      <c r="J25" s="182"/>
    </row>
    <row r="26" spans="1:10" s="1" customFormat="1" x14ac:dyDescent="0.25">
      <c r="A26" s="313"/>
      <c r="B26" s="187"/>
      <c r="C26" s="113"/>
      <c r="D26" s="113"/>
      <c r="E26" s="115"/>
      <c r="F26" s="247"/>
      <c r="G26" s="115"/>
      <c r="H26" s="115"/>
      <c r="I26" s="114" t="str">
        <f>IFERROR((Appendix_Veh!F37*100) &amp; "% or " &amp; TEXT(Appendix_Veh!H37,"$#,##0") &amp; " whichever is lower","")</f>
        <v/>
      </c>
      <c r="J26" s="182"/>
    </row>
    <row r="27" spans="1:10" s="1" customFormat="1" x14ac:dyDescent="0.25">
      <c r="A27" s="313"/>
      <c r="B27" s="187"/>
      <c r="C27" s="113"/>
      <c r="D27" s="113"/>
      <c r="E27" s="115"/>
      <c r="F27" s="247"/>
      <c r="G27" s="115"/>
      <c r="H27" s="115"/>
      <c r="I27" s="114" t="str">
        <f>IFERROR((Appendix_Veh!F38*100) &amp; "% or " &amp; TEXT(Appendix_Veh!H38,"$#,##0") &amp; " whichever is lower","")</f>
        <v/>
      </c>
      <c r="J27" s="182"/>
    </row>
    <row r="28" spans="1:10" s="1" customFormat="1" x14ac:dyDescent="0.25">
      <c r="A28" s="313"/>
      <c r="B28" s="187"/>
      <c r="C28" s="113"/>
      <c r="D28" s="113"/>
      <c r="E28" s="115"/>
      <c r="F28" s="247"/>
      <c r="G28" s="115"/>
      <c r="H28" s="115"/>
      <c r="I28" s="114" t="str">
        <f>IFERROR((Appendix_Veh!F39*100) &amp; "% or " &amp; TEXT(Appendix_Veh!H39,"$#,##0") &amp; " whichever is lower","")</f>
        <v/>
      </c>
      <c r="J28" s="182"/>
    </row>
    <row r="29" spans="1:10" s="1" customFormat="1" x14ac:dyDescent="0.25">
      <c r="A29" s="313"/>
      <c r="B29" s="187"/>
      <c r="C29" s="113"/>
      <c r="D29" s="113"/>
      <c r="E29" s="115"/>
      <c r="F29" s="247"/>
      <c r="G29" s="115"/>
      <c r="H29" s="115"/>
      <c r="I29" s="114" t="str">
        <f>IFERROR((Appendix_Veh!F40*100) &amp; "% or " &amp; TEXT(Appendix_Veh!H40,"$#,##0") &amp; " whichever is lower","")</f>
        <v/>
      </c>
      <c r="J29" s="182"/>
    </row>
    <row r="30" spans="1:10" s="1" customFormat="1" x14ac:dyDescent="0.25">
      <c r="A30" s="313"/>
      <c r="B30" s="187"/>
      <c r="C30" s="113"/>
      <c r="D30" s="113"/>
      <c r="E30" s="115"/>
      <c r="F30" s="247"/>
      <c r="G30" s="115"/>
      <c r="H30" s="115"/>
      <c r="I30" s="114" t="str">
        <f>IFERROR((Appendix_Veh!F41*100) &amp; "% or " &amp; TEXT(Appendix_Veh!H41,"$#,##0") &amp; " whichever is lower","")</f>
        <v/>
      </c>
      <c r="J30" s="182"/>
    </row>
    <row r="31" spans="1:10" s="1" customFormat="1" x14ac:dyDescent="0.25">
      <c r="A31" s="313"/>
      <c r="B31" s="187"/>
      <c r="C31" s="113"/>
      <c r="D31" s="113"/>
      <c r="E31" s="115"/>
      <c r="F31" s="247"/>
      <c r="G31" s="115"/>
      <c r="H31" s="115"/>
      <c r="I31" s="114" t="str">
        <f>IFERROR((Appendix_Veh!F42*100) &amp; "% or " &amp; TEXT(Appendix_Veh!H42,"$#,##0") &amp; " whichever is lower","")</f>
        <v/>
      </c>
      <c r="J31" s="182"/>
    </row>
    <row r="32" spans="1:10" s="1" customFormat="1" ht="15.75" thickBot="1" x14ac:dyDescent="0.3">
      <c r="A32" s="314"/>
      <c r="B32" s="188"/>
      <c r="C32" s="183"/>
      <c r="D32" s="183"/>
      <c r="E32" s="158"/>
      <c r="F32" s="247"/>
      <c r="G32" s="158"/>
      <c r="H32" s="158"/>
      <c r="I32" s="114" t="str">
        <f>IFERROR((Appendix_Veh!F43*100) &amp; "% or " &amp; TEXT(Appendix_Veh!H43,"$#,##0") &amp; " whichever is lower","")</f>
        <v/>
      </c>
      <c r="J32" s="184"/>
    </row>
    <row r="33" spans="1:10" s="1" customFormat="1" ht="15.75" thickBot="1" x14ac:dyDescent="0.3">
      <c r="A33" s="155"/>
      <c r="B33" s="155"/>
      <c r="C33" s="155"/>
      <c r="D33" s="155"/>
      <c r="E33" s="155"/>
      <c r="F33" s="121"/>
      <c r="G33" s="155"/>
      <c r="H33" s="155"/>
      <c r="I33" s="155"/>
      <c r="J33" s="155"/>
    </row>
    <row r="34" spans="1:10" x14ac:dyDescent="0.25">
      <c r="H34" s="117"/>
    </row>
    <row r="35" spans="1:10" x14ac:dyDescent="0.25">
      <c r="H35" s="117"/>
    </row>
    <row r="36" spans="1:10" x14ac:dyDescent="0.25">
      <c r="H36" s="117"/>
    </row>
    <row r="37" spans="1:10" x14ac:dyDescent="0.25">
      <c r="H37" s="117"/>
    </row>
    <row r="38" spans="1:10" x14ac:dyDescent="0.25">
      <c r="H38" s="117"/>
    </row>
    <row r="39" spans="1:10" x14ac:dyDescent="0.25">
      <c r="H39" s="117"/>
    </row>
    <row r="40" spans="1:10" x14ac:dyDescent="0.25">
      <c r="H40" s="117"/>
    </row>
    <row r="41" spans="1:10" x14ac:dyDescent="0.25">
      <c r="H41" s="117"/>
    </row>
    <row r="42" spans="1:10" x14ac:dyDescent="0.25">
      <c r="H42" s="117"/>
    </row>
    <row r="43" spans="1:10" x14ac:dyDescent="0.25">
      <c r="H43" s="117"/>
    </row>
    <row r="44" spans="1:10" x14ac:dyDescent="0.25">
      <c r="H44" s="117"/>
    </row>
    <row r="45" spans="1:10" x14ac:dyDescent="0.25">
      <c r="H45" s="117"/>
    </row>
    <row r="46" spans="1:10" x14ac:dyDescent="0.25">
      <c r="H46" s="117"/>
    </row>
    <row r="47" spans="1:10" x14ac:dyDescent="0.25">
      <c r="H47" s="117"/>
    </row>
    <row r="48" spans="1:10" x14ac:dyDescent="0.25">
      <c r="H48" s="117"/>
    </row>
    <row r="49" spans="8:8" x14ac:dyDescent="0.25">
      <c r="H49" s="117"/>
    </row>
    <row r="50" spans="8:8" x14ac:dyDescent="0.25">
      <c r="H50" s="117"/>
    </row>
    <row r="51" spans="8:8" x14ac:dyDescent="0.25">
      <c r="H51" s="117"/>
    </row>
    <row r="52" spans="8:8" x14ac:dyDescent="0.25">
      <c r="H52" s="117"/>
    </row>
    <row r="53" spans="8:8" x14ac:dyDescent="0.25">
      <c r="H53" s="117"/>
    </row>
    <row r="54" spans="8:8" x14ac:dyDescent="0.25">
      <c r="H54" s="117"/>
    </row>
    <row r="55" spans="8:8" x14ac:dyDescent="0.25">
      <c r="H55" s="117"/>
    </row>
    <row r="56" spans="8:8" x14ac:dyDescent="0.25">
      <c r="H56" s="117"/>
    </row>
    <row r="57" spans="8:8" x14ac:dyDescent="0.25">
      <c r="H57" s="117"/>
    </row>
    <row r="58" spans="8:8" x14ac:dyDescent="0.25">
      <c r="H58" s="117"/>
    </row>
    <row r="59" spans="8:8" x14ac:dyDescent="0.25">
      <c r="H59" s="117"/>
    </row>
    <row r="60" spans="8:8" x14ac:dyDescent="0.25">
      <c r="H60" s="117"/>
    </row>
    <row r="61" spans="8:8" x14ac:dyDescent="0.25">
      <c r="H61" s="117"/>
    </row>
    <row r="62" spans="8:8" x14ac:dyDescent="0.25">
      <c r="H62" s="117"/>
    </row>
    <row r="63" spans="8:8" x14ac:dyDescent="0.25">
      <c r="H63" s="117"/>
    </row>
    <row r="64" spans="8:8" x14ac:dyDescent="0.25">
      <c r="H64" s="117"/>
    </row>
    <row r="65" spans="8:8" x14ac:dyDescent="0.25">
      <c r="H65" s="117"/>
    </row>
    <row r="66" spans="8:8" x14ac:dyDescent="0.25">
      <c r="H66" s="117"/>
    </row>
    <row r="67" spans="8:8" x14ac:dyDescent="0.25">
      <c r="H67" s="117"/>
    </row>
    <row r="68" spans="8:8" x14ac:dyDescent="0.25">
      <c r="H68" s="117"/>
    </row>
    <row r="69" spans="8:8" x14ac:dyDescent="0.25">
      <c r="H69" s="117"/>
    </row>
    <row r="70" spans="8:8" x14ac:dyDescent="0.25">
      <c r="H70" s="117"/>
    </row>
    <row r="71" spans="8:8" x14ac:dyDescent="0.25">
      <c r="H71" s="117"/>
    </row>
    <row r="72" spans="8:8" x14ac:dyDescent="0.25">
      <c r="H72" s="117"/>
    </row>
    <row r="73" spans="8:8" x14ac:dyDescent="0.25">
      <c r="H73" s="117"/>
    </row>
    <row r="74" spans="8:8" x14ac:dyDescent="0.25">
      <c r="H74" s="117"/>
    </row>
    <row r="75" spans="8:8" x14ac:dyDescent="0.25">
      <c r="H75" s="117"/>
    </row>
    <row r="76" spans="8:8" x14ac:dyDescent="0.25">
      <c r="H76" s="117"/>
    </row>
    <row r="77" spans="8:8" x14ac:dyDescent="0.25">
      <c r="H77" s="117"/>
    </row>
    <row r="78" spans="8:8" x14ac:dyDescent="0.25">
      <c r="H78" s="117"/>
    </row>
    <row r="79" spans="8:8" x14ac:dyDescent="0.25">
      <c r="H79" s="117"/>
    </row>
    <row r="80" spans="8:8" x14ac:dyDescent="0.25">
      <c r="H80" s="117"/>
    </row>
    <row r="81" spans="8:8" x14ac:dyDescent="0.25">
      <c r="H81" s="117"/>
    </row>
    <row r="82" spans="8:8" x14ac:dyDescent="0.25">
      <c r="H82" s="117"/>
    </row>
    <row r="83" spans="8:8" x14ac:dyDescent="0.25">
      <c r="H83" s="117"/>
    </row>
    <row r="84" spans="8:8" x14ac:dyDescent="0.25">
      <c r="H84" s="117"/>
    </row>
    <row r="85" spans="8:8" x14ac:dyDescent="0.25">
      <c r="H85" s="117"/>
    </row>
    <row r="86" spans="8:8" x14ac:dyDescent="0.25">
      <c r="H86" s="117"/>
    </row>
    <row r="87" spans="8:8" x14ac:dyDescent="0.25">
      <c r="H87" s="117"/>
    </row>
    <row r="88" spans="8:8" x14ac:dyDescent="0.25">
      <c r="H88" s="117"/>
    </row>
    <row r="89" spans="8:8" x14ac:dyDescent="0.25">
      <c r="H89" s="117"/>
    </row>
    <row r="90" spans="8:8" x14ac:dyDescent="0.25">
      <c r="H90" s="117"/>
    </row>
    <row r="91" spans="8:8" x14ac:dyDescent="0.25">
      <c r="H91" s="117"/>
    </row>
    <row r="92" spans="8:8" x14ac:dyDescent="0.25">
      <c r="H92" s="117"/>
    </row>
    <row r="93" spans="8:8" x14ac:dyDescent="0.25">
      <c r="H93" s="117"/>
    </row>
    <row r="94" spans="8:8" x14ac:dyDescent="0.25">
      <c r="H94" s="117"/>
    </row>
    <row r="95" spans="8:8" x14ac:dyDescent="0.25">
      <c r="H95" s="117"/>
    </row>
    <row r="96" spans="8:8" x14ac:dyDescent="0.25">
      <c r="H96" s="117"/>
    </row>
    <row r="97" spans="8:8" x14ac:dyDescent="0.25">
      <c r="H97" s="117"/>
    </row>
    <row r="98" spans="8:8" x14ac:dyDescent="0.25">
      <c r="H98" s="117"/>
    </row>
    <row r="99" spans="8:8" x14ac:dyDescent="0.25">
      <c r="H99" s="117"/>
    </row>
    <row r="100" spans="8:8" x14ac:dyDescent="0.25">
      <c r="H100" s="117"/>
    </row>
    <row r="101" spans="8:8" x14ac:dyDescent="0.25">
      <c r="H101" s="117"/>
    </row>
    <row r="102" spans="8:8" x14ac:dyDescent="0.25">
      <c r="H102" s="117"/>
    </row>
    <row r="103" spans="8:8" x14ac:dyDescent="0.25">
      <c r="H103" s="117"/>
    </row>
    <row r="104" spans="8:8" x14ac:dyDescent="0.25">
      <c r="H104" s="117"/>
    </row>
    <row r="105" spans="8:8" x14ac:dyDescent="0.25">
      <c r="H105" s="117"/>
    </row>
    <row r="106" spans="8:8" x14ac:dyDescent="0.25">
      <c r="H106" s="117"/>
    </row>
    <row r="107" spans="8:8" x14ac:dyDescent="0.25">
      <c r="H107" s="117"/>
    </row>
    <row r="108" spans="8:8" x14ac:dyDescent="0.25">
      <c r="H108" s="117"/>
    </row>
    <row r="109" spans="8:8" x14ac:dyDescent="0.25">
      <c r="H109" s="117"/>
    </row>
    <row r="110" spans="8:8" x14ac:dyDescent="0.25">
      <c r="H110" s="117"/>
    </row>
    <row r="111" spans="8:8" x14ac:dyDescent="0.25">
      <c r="H111" s="117"/>
    </row>
    <row r="112" spans="8:8" x14ac:dyDescent="0.25">
      <c r="H112" s="117"/>
    </row>
    <row r="113" spans="8:8" x14ac:dyDescent="0.25">
      <c r="H113" s="117"/>
    </row>
    <row r="114" spans="8:8" x14ac:dyDescent="0.25">
      <c r="H114" s="117"/>
    </row>
    <row r="115" spans="8:8" x14ac:dyDescent="0.25">
      <c r="H115" s="117"/>
    </row>
    <row r="116" spans="8:8" x14ac:dyDescent="0.25">
      <c r="H116" s="117"/>
    </row>
    <row r="117" spans="8:8" x14ac:dyDescent="0.25">
      <c r="H117" s="117"/>
    </row>
    <row r="118" spans="8:8" x14ac:dyDescent="0.25">
      <c r="H118" s="117"/>
    </row>
    <row r="119" spans="8:8" x14ac:dyDescent="0.25">
      <c r="H119" s="117"/>
    </row>
    <row r="120" spans="8:8" x14ac:dyDescent="0.25">
      <c r="H120" s="117"/>
    </row>
    <row r="121" spans="8:8" x14ac:dyDescent="0.25">
      <c r="H121" s="117"/>
    </row>
    <row r="122" spans="8:8" x14ac:dyDescent="0.25">
      <c r="H122" s="117"/>
    </row>
    <row r="123" spans="8:8" x14ac:dyDescent="0.25">
      <c r="H123" s="117"/>
    </row>
    <row r="124" spans="8:8" x14ac:dyDescent="0.25">
      <c r="H124" s="117"/>
    </row>
    <row r="125" spans="8:8" x14ac:dyDescent="0.25">
      <c r="H125" s="117"/>
    </row>
    <row r="126" spans="8:8" x14ac:dyDescent="0.25">
      <c r="H126" s="117"/>
    </row>
    <row r="127" spans="8:8" x14ac:dyDescent="0.25">
      <c r="H127" s="117"/>
    </row>
    <row r="128" spans="8:8" x14ac:dyDescent="0.25">
      <c r="H128" s="117"/>
    </row>
    <row r="129" spans="8:8" x14ac:dyDescent="0.25">
      <c r="H129" s="117"/>
    </row>
    <row r="130" spans="8:8" x14ac:dyDescent="0.25">
      <c r="H130" s="117"/>
    </row>
    <row r="131" spans="8:8" x14ac:dyDescent="0.25">
      <c r="H131" s="117"/>
    </row>
    <row r="132" spans="8:8" x14ac:dyDescent="0.25">
      <c r="H132" s="117"/>
    </row>
    <row r="133" spans="8:8" x14ac:dyDescent="0.25">
      <c r="H133" s="117"/>
    </row>
    <row r="134" spans="8:8" x14ac:dyDescent="0.25">
      <c r="H134" s="117"/>
    </row>
    <row r="135" spans="8:8" x14ac:dyDescent="0.25">
      <c r="H135" s="117"/>
    </row>
    <row r="136" spans="8:8" x14ac:dyDescent="0.25">
      <c r="H136" s="117"/>
    </row>
    <row r="137" spans="8:8" x14ac:dyDescent="0.25">
      <c r="H137" s="117"/>
    </row>
    <row r="138" spans="8:8" x14ac:dyDescent="0.25">
      <c r="H138" s="117"/>
    </row>
    <row r="139" spans="8:8" x14ac:dyDescent="0.25">
      <c r="H139" s="117"/>
    </row>
    <row r="140" spans="8:8" x14ac:dyDescent="0.25">
      <c r="H140" s="117"/>
    </row>
    <row r="141" spans="8:8" x14ac:dyDescent="0.25">
      <c r="H141" s="117"/>
    </row>
    <row r="142" spans="8:8" x14ac:dyDescent="0.25">
      <c r="H142" s="117"/>
    </row>
    <row r="143" spans="8:8" x14ac:dyDescent="0.25">
      <c r="H143" s="117"/>
    </row>
    <row r="144" spans="8:8" x14ac:dyDescent="0.25">
      <c r="H144" s="117"/>
    </row>
    <row r="145" spans="8:8" x14ac:dyDescent="0.25">
      <c r="H145" s="117"/>
    </row>
    <row r="146" spans="8:8" x14ac:dyDescent="0.25">
      <c r="H146" s="117"/>
    </row>
    <row r="147" spans="8:8" x14ac:dyDescent="0.25">
      <c r="H147" s="117"/>
    </row>
    <row r="148" spans="8:8" x14ac:dyDescent="0.25">
      <c r="H148" s="117"/>
    </row>
    <row r="149" spans="8:8" x14ac:dyDescent="0.25">
      <c r="H149" s="117"/>
    </row>
    <row r="150" spans="8:8" x14ac:dyDescent="0.25">
      <c r="H150" s="117"/>
    </row>
    <row r="151" spans="8:8" x14ac:dyDescent="0.25">
      <c r="H151" s="117"/>
    </row>
    <row r="152" spans="8:8" x14ac:dyDescent="0.25">
      <c r="H152" s="117"/>
    </row>
    <row r="153" spans="8:8" x14ac:dyDescent="0.25">
      <c r="H153" s="117"/>
    </row>
    <row r="154" spans="8:8" x14ac:dyDescent="0.25">
      <c r="H154" s="117"/>
    </row>
    <row r="155" spans="8:8" x14ac:dyDescent="0.25">
      <c r="H155" s="117"/>
    </row>
    <row r="156" spans="8:8" x14ac:dyDescent="0.25">
      <c r="H156" s="117"/>
    </row>
    <row r="157" spans="8:8" x14ac:dyDescent="0.25">
      <c r="H157" s="117"/>
    </row>
    <row r="158" spans="8:8" x14ac:dyDescent="0.25">
      <c r="H158" s="117"/>
    </row>
    <row r="159" spans="8:8" x14ac:dyDescent="0.25">
      <c r="H159" s="117"/>
    </row>
    <row r="160" spans="8:8" x14ac:dyDescent="0.25">
      <c r="H160" s="117"/>
    </row>
    <row r="161" spans="8:8" x14ac:dyDescent="0.25">
      <c r="H161" s="117"/>
    </row>
    <row r="162" spans="8:8" x14ac:dyDescent="0.25">
      <c r="H162" s="117"/>
    </row>
    <row r="163" spans="8:8" x14ac:dyDescent="0.25">
      <c r="H163" s="117"/>
    </row>
    <row r="164" spans="8:8" x14ac:dyDescent="0.25">
      <c r="H164" s="117"/>
    </row>
    <row r="165" spans="8:8" x14ac:dyDescent="0.25">
      <c r="H165" s="117"/>
    </row>
    <row r="166" spans="8:8" x14ac:dyDescent="0.25">
      <c r="H166" s="117"/>
    </row>
    <row r="167" spans="8:8" x14ac:dyDescent="0.25">
      <c r="H167" s="117"/>
    </row>
    <row r="168" spans="8:8" x14ac:dyDescent="0.25">
      <c r="H168" s="117"/>
    </row>
    <row r="169" spans="8:8" x14ac:dyDescent="0.25">
      <c r="H169" s="117"/>
    </row>
    <row r="170" spans="8:8" x14ac:dyDescent="0.25">
      <c r="H170" s="117"/>
    </row>
    <row r="171" spans="8:8" x14ac:dyDescent="0.25">
      <c r="H171" s="117"/>
    </row>
    <row r="172" spans="8:8" x14ac:dyDescent="0.25">
      <c r="H172" s="117"/>
    </row>
    <row r="173" spans="8:8" x14ac:dyDescent="0.25">
      <c r="H173" s="117"/>
    </row>
    <row r="174" spans="8:8" x14ac:dyDescent="0.25">
      <c r="H174" s="117"/>
    </row>
    <row r="175" spans="8:8" x14ac:dyDescent="0.25">
      <c r="H175" s="117"/>
    </row>
    <row r="176" spans="8:8" x14ac:dyDescent="0.25">
      <c r="H176" s="117"/>
    </row>
    <row r="177" spans="8:8" x14ac:dyDescent="0.25">
      <c r="H177" s="117"/>
    </row>
    <row r="178" spans="8:8" x14ac:dyDescent="0.25">
      <c r="H178" s="117"/>
    </row>
    <row r="179" spans="8:8" x14ac:dyDescent="0.25">
      <c r="H179" s="117"/>
    </row>
    <row r="180" spans="8:8" x14ac:dyDescent="0.25">
      <c r="H180" s="117"/>
    </row>
    <row r="181" spans="8:8" x14ac:dyDescent="0.25">
      <c r="H181" s="117"/>
    </row>
    <row r="182" spans="8:8" x14ac:dyDescent="0.25">
      <c r="H182" s="117"/>
    </row>
    <row r="183" spans="8:8" x14ac:dyDescent="0.25">
      <c r="H183" s="117"/>
    </row>
    <row r="184" spans="8:8" x14ac:dyDescent="0.25">
      <c r="H184" s="117"/>
    </row>
    <row r="185" spans="8:8" x14ac:dyDescent="0.25">
      <c r="H185" s="117"/>
    </row>
    <row r="186" spans="8:8" x14ac:dyDescent="0.25">
      <c r="H186" s="117"/>
    </row>
    <row r="187" spans="8:8" x14ac:dyDescent="0.25">
      <c r="H187" s="117"/>
    </row>
    <row r="188" spans="8:8" x14ac:dyDescent="0.25">
      <c r="H188" s="117"/>
    </row>
    <row r="189" spans="8:8" x14ac:dyDescent="0.25">
      <c r="H189" s="117"/>
    </row>
    <row r="190" spans="8:8" x14ac:dyDescent="0.25">
      <c r="H190" s="117"/>
    </row>
    <row r="191" spans="8:8" x14ac:dyDescent="0.25">
      <c r="H191" s="117"/>
    </row>
    <row r="192" spans="8:8" x14ac:dyDescent="0.25">
      <c r="H192" s="117"/>
    </row>
    <row r="193" spans="8:8" x14ac:dyDescent="0.25">
      <c r="H193" s="117"/>
    </row>
    <row r="194" spans="8:8" x14ac:dyDescent="0.25">
      <c r="H194" s="117"/>
    </row>
    <row r="195" spans="8:8" x14ac:dyDescent="0.25">
      <c r="H195" s="117"/>
    </row>
    <row r="196" spans="8:8" x14ac:dyDescent="0.25">
      <c r="H196" s="117"/>
    </row>
    <row r="197" spans="8:8" x14ac:dyDescent="0.25">
      <c r="H197" s="117"/>
    </row>
    <row r="198" spans="8:8" x14ac:dyDescent="0.25">
      <c r="H198" s="117"/>
    </row>
    <row r="199" spans="8:8" x14ac:dyDescent="0.25">
      <c r="H199" s="117"/>
    </row>
    <row r="200" spans="8:8" x14ac:dyDescent="0.25">
      <c r="H200" s="117"/>
    </row>
    <row r="201" spans="8:8" x14ac:dyDescent="0.25">
      <c r="H201" s="117"/>
    </row>
    <row r="202" spans="8:8" x14ac:dyDescent="0.25">
      <c r="H202" s="117"/>
    </row>
    <row r="203" spans="8:8" x14ac:dyDescent="0.25">
      <c r="H203" s="117"/>
    </row>
    <row r="204" spans="8:8" x14ac:dyDescent="0.25">
      <c r="H204" s="117"/>
    </row>
    <row r="205" spans="8:8" x14ac:dyDescent="0.25">
      <c r="H205" s="117"/>
    </row>
    <row r="206" spans="8:8" x14ac:dyDescent="0.25">
      <c r="H206" s="117"/>
    </row>
    <row r="207" spans="8:8" x14ac:dyDescent="0.25">
      <c r="H207" s="117"/>
    </row>
    <row r="208" spans="8:8" x14ac:dyDescent="0.25">
      <c r="H208" s="117"/>
    </row>
    <row r="209" spans="8:8" x14ac:dyDescent="0.25">
      <c r="H209" s="117"/>
    </row>
    <row r="210" spans="8:8" x14ac:dyDescent="0.25">
      <c r="H210" s="117"/>
    </row>
    <row r="211" spans="8:8" x14ac:dyDescent="0.25">
      <c r="H211" s="117"/>
    </row>
    <row r="212" spans="8:8" x14ac:dyDescent="0.25">
      <c r="H212" s="117"/>
    </row>
    <row r="213" spans="8:8" x14ac:dyDescent="0.25">
      <c r="H213" s="117"/>
    </row>
    <row r="214" spans="8:8" x14ac:dyDescent="0.25">
      <c r="H214" s="117"/>
    </row>
    <row r="215" spans="8:8" x14ac:dyDescent="0.25">
      <c r="H215" s="117"/>
    </row>
    <row r="216" spans="8:8" x14ac:dyDescent="0.25">
      <c r="H216" s="117"/>
    </row>
    <row r="217" spans="8:8" x14ac:dyDescent="0.25">
      <c r="H217" s="117"/>
    </row>
    <row r="218" spans="8:8" x14ac:dyDescent="0.25">
      <c r="H218" s="117"/>
    </row>
    <row r="219" spans="8:8" x14ac:dyDescent="0.25">
      <c r="H219" s="117"/>
    </row>
    <row r="220" spans="8:8" x14ac:dyDescent="0.25">
      <c r="H220" s="117"/>
    </row>
    <row r="221" spans="8:8" x14ac:dyDescent="0.25">
      <c r="H221" s="117"/>
    </row>
    <row r="222" spans="8:8" x14ac:dyDescent="0.25">
      <c r="H222" s="117"/>
    </row>
    <row r="223" spans="8:8" x14ac:dyDescent="0.25">
      <c r="H223" s="117"/>
    </row>
    <row r="224" spans="8:8" x14ac:dyDescent="0.25">
      <c r="H224" s="117"/>
    </row>
    <row r="225" spans="8:8" x14ac:dyDescent="0.25">
      <c r="H225" s="117"/>
    </row>
    <row r="226" spans="8:8" x14ac:dyDescent="0.25">
      <c r="H226" s="117"/>
    </row>
    <row r="227" spans="8:8" x14ac:dyDescent="0.25">
      <c r="H227" s="117"/>
    </row>
    <row r="228" spans="8:8" x14ac:dyDescent="0.25">
      <c r="H228" s="117"/>
    </row>
    <row r="229" spans="8:8" x14ac:dyDescent="0.25">
      <c r="H229" s="117"/>
    </row>
    <row r="230" spans="8:8" x14ac:dyDescent="0.25">
      <c r="H230" s="117"/>
    </row>
    <row r="231" spans="8:8" x14ac:dyDescent="0.25">
      <c r="H231" s="117"/>
    </row>
    <row r="232" spans="8:8" x14ac:dyDescent="0.25">
      <c r="H232" s="117"/>
    </row>
    <row r="233" spans="8:8" x14ac:dyDescent="0.25">
      <c r="H233" s="117"/>
    </row>
    <row r="234" spans="8:8" x14ac:dyDescent="0.25">
      <c r="H234" s="117"/>
    </row>
    <row r="235" spans="8:8" x14ac:dyDescent="0.25">
      <c r="H235" s="117"/>
    </row>
    <row r="236" spans="8:8" x14ac:dyDescent="0.25">
      <c r="H236" s="117"/>
    </row>
    <row r="237" spans="8:8" x14ac:dyDescent="0.25">
      <c r="H237" s="117"/>
    </row>
    <row r="238" spans="8:8" x14ac:dyDescent="0.25">
      <c r="H238" s="117"/>
    </row>
    <row r="239" spans="8:8" x14ac:dyDescent="0.25">
      <c r="H239" s="117"/>
    </row>
    <row r="240" spans="8:8" x14ac:dyDescent="0.25">
      <c r="H240" s="117"/>
    </row>
    <row r="241" spans="8:8" x14ac:dyDescent="0.25">
      <c r="H241" s="117"/>
    </row>
    <row r="242" spans="8:8" x14ac:dyDescent="0.25">
      <c r="H242" s="117"/>
    </row>
    <row r="243" spans="8:8" x14ac:dyDescent="0.25">
      <c r="H243" s="117"/>
    </row>
    <row r="244" spans="8:8" x14ac:dyDescent="0.25">
      <c r="H244" s="117"/>
    </row>
    <row r="245" spans="8:8" x14ac:dyDescent="0.25">
      <c r="H245" s="117"/>
    </row>
    <row r="246" spans="8:8" x14ac:dyDescent="0.25">
      <c r="H246" s="117"/>
    </row>
    <row r="247" spans="8:8" x14ac:dyDescent="0.25">
      <c r="H247" s="117"/>
    </row>
    <row r="248" spans="8:8" x14ac:dyDescent="0.25">
      <c r="H248" s="117"/>
    </row>
    <row r="249" spans="8:8" x14ac:dyDescent="0.25">
      <c r="H249" s="117"/>
    </row>
    <row r="250" spans="8:8" x14ac:dyDescent="0.25">
      <c r="H250" s="117"/>
    </row>
    <row r="251" spans="8:8" x14ac:dyDescent="0.25">
      <c r="H251" s="117"/>
    </row>
    <row r="252" spans="8:8" x14ac:dyDescent="0.25">
      <c r="H252" s="117"/>
    </row>
    <row r="253" spans="8:8" x14ac:dyDescent="0.25">
      <c r="H253" s="117"/>
    </row>
    <row r="254" spans="8:8" x14ac:dyDescent="0.25">
      <c r="H254" s="117"/>
    </row>
    <row r="255" spans="8:8" x14ac:dyDescent="0.25">
      <c r="H255" s="117"/>
    </row>
    <row r="256" spans="8:8" x14ac:dyDescent="0.25">
      <c r="H256" s="117"/>
    </row>
    <row r="257" spans="8:8" x14ac:dyDescent="0.25">
      <c r="H257" s="117"/>
    </row>
    <row r="258" spans="8:8" x14ac:dyDescent="0.25">
      <c r="H258" s="117"/>
    </row>
    <row r="259" spans="8:8" x14ac:dyDescent="0.25">
      <c r="H259" s="117"/>
    </row>
    <row r="260" spans="8:8" x14ac:dyDescent="0.25">
      <c r="H260" s="117"/>
    </row>
    <row r="261" spans="8:8" x14ac:dyDescent="0.25">
      <c r="H261" s="117"/>
    </row>
    <row r="262" spans="8:8" x14ac:dyDescent="0.25">
      <c r="H262" s="117"/>
    </row>
    <row r="263" spans="8:8" x14ac:dyDescent="0.25">
      <c r="H263" s="117"/>
    </row>
    <row r="264" spans="8:8" x14ac:dyDescent="0.25">
      <c r="H264" s="117"/>
    </row>
    <row r="265" spans="8:8" x14ac:dyDescent="0.25">
      <c r="H265" s="117"/>
    </row>
    <row r="266" spans="8:8" x14ac:dyDescent="0.25">
      <c r="H266" s="117"/>
    </row>
    <row r="267" spans="8:8" x14ac:dyDescent="0.25">
      <c r="H267" s="117"/>
    </row>
    <row r="268" spans="8:8" x14ac:dyDescent="0.25">
      <c r="H268" s="117"/>
    </row>
    <row r="269" spans="8:8" x14ac:dyDescent="0.25">
      <c r="H269" s="117"/>
    </row>
    <row r="270" spans="8:8" x14ac:dyDescent="0.25">
      <c r="H270" s="117"/>
    </row>
    <row r="271" spans="8:8" x14ac:dyDescent="0.25">
      <c r="H271" s="117"/>
    </row>
    <row r="272" spans="8:8" x14ac:dyDescent="0.25">
      <c r="H272" s="117"/>
    </row>
    <row r="273" spans="8:8" x14ac:dyDescent="0.25">
      <c r="H273" s="117"/>
    </row>
    <row r="274" spans="8:8" x14ac:dyDescent="0.25">
      <c r="H274" s="117"/>
    </row>
    <row r="275" spans="8:8" x14ac:dyDescent="0.25">
      <c r="H275" s="117"/>
    </row>
    <row r="276" spans="8:8" x14ac:dyDescent="0.25">
      <c r="H276" s="117"/>
    </row>
    <row r="277" spans="8:8" x14ac:dyDescent="0.25">
      <c r="H277" s="117"/>
    </row>
    <row r="278" spans="8:8" x14ac:dyDescent="0.25">
      <c r="H278" s="117"/>
    </row>
    <row r="279" spans="8:8" x14ac:dyDescent="0.25">
      <c r="H279" s="117"/>
    </row>
    <row r="280" spans="8:8" x14ac:dyDescent="0.25">
      <c r="H280" s="117"/>
    </row>
    <row r="281" spans="8:8" x14ac:dyDescent="0.25">
      <c r="H281" s="117"/>
    </row>
    <row r="282" spans="8:8" x14ac:dyDescent="0.25">
      <c r="H282" s="117"/>
    </row>
    <row r="283" spans="8:8" x14ac:dyDescent="0.25">
      <c r="H283" s="117"/>
    </row>
    <row r="284" spans="8:8" x14ac:dyDescent="0.25">
      <c r="H284" s="117"/>
    </row>
    <row r="285" spans="8:8" x14ac:dyDescent="0.25">
      <c r="H285" s="117"/>
    </row>
    <row r="286" spans="8:8" x14ac:dyDescent="0.25">
      <c r="H286" s="117"/>
    </row>
    <row r="287" spans="8:8" x14ac:dyDescent="0.25">
      <c r="H287" s="117"/>
    </row>
    <row r="288" spans="8:8" x14ac:dyDescent="0.25">
      <c r="H288" s="117"/>
    </row>
    <row r="289" spans="8:8" x14ac:dyDescent="0.25">
      <c r="H289" s="117"/>
    </row>
    <row r="290" spans="8:8" x14ac:dyDescent="0.25">
      <c r="H290" s="117"/>
    </row>
    <row r="291" spans="8:8" x14ac:dyDescent="0.25">
      <c r="H291" s="117"/>
    </row>
    <row r="292" spans="8:8" x14ac:dyDescent="0.25">
      <c r="H292" s="117"/>
    </row>
    <row r="293" spans="8:8" x14ac:dyDescent="0.25">
      <c r="H293" s="117"/>
    </row>
    <row r="294" spans="8:8" x14ac:dyDescent="0.25">
      <c r="H294" s="117"/>
    </row>
    <row r="295" spans="8:8" x14ac:dyDescent="0.25">
      <c r="H295" s="117"/>
    </row>
    <row r="296" spans="8:8" x14ac:dyDescent="0.25">
      <c r="H296" s="117"/>
    </row>
    <row r="297" spans="8:8" x14ac:dyDescent="0.25">
      <c r="H297" s="117"/>
    </row>
    <row r="298" spans="8:8" x14ac:dyDescent="0.25">
      <c r="H298" s="117"/>
    </row>
    <row r="299" spans="8:8" x14ac:dyDescent="0.25">
      <c r="H299" s="117"/>
    </row>
    <row r="300" spans="8:8" x14ac:dyDescent="0.25">
      <c r="H300" s="117"/>
    </row>
    <row r="301" spans="8:8" x14ac:dyDescent="0.25">
      <c r="H301" s="117"/>
    </row>
    <row r="302" spans="8:8" x14ac:dyDescent="0.25">
      <c r="H302" s="117"/>
    </row>
    <row r="303" spans="8:8" x14ac:dyDescent="0.25">
      <c r="H303" s="117"/>
    </row>
    <row r="304" spans="8:8" x14ac:dyDescent="0.25">
      <c r="H304" s="117"/>
    </row>
    <row r="305" spans="8:8" x14ac:dyDescent="0.25">
      <c r="H305" s="117"/>
    </row>
    <row r="306" spans="8:8" x14ac:dyDescent="0.25">
      <c r="H306" s="117"/>
    </row>
    <row r="307" spans="8:8" x14ac:dyDescent="0.25">
      <c r="H307" s="117"/>
    </row>
    <row r="308" spans="8:8" x14ac:dyDescent="0.25">
      <c r="H308" s="117"/>
    </row>
    <row r="309" spans="8:8" x14ac:dyDescent="0.25">
      <c r="H309" s="117"/>
    </row>
    <row r="310" spans="8:8" x14ac:dyDescent="0.25">
      <c r="H310" s="117"/>
    </row>
    <row r="311" spans="8:8" x14ac:dyDescent="0.25">
      <c r="H311" s="117"/>
    </row>
    <row r="312" spans="8:8" x14ac:dyDescent="0.25">
      <c r="H312" s="117"/>
    </row>
    <row r="313" spans="8:8" x14ac:dyDescent="0.25">
      <c r="H313" s="117"/>
    </row>
    <row r="314" spans="8:8" x14ac:dyDescent="0.25">
      <c r="H314" s="117"/>
    </row>
    <row r="315" spans="8:8" x14ac:dyDescent="0.25">
      <c r="H315" s="117"/>
    </row>
    <row r="316" spans="8:8" x14ac:dyDescent="0.25">
      <c r="H316" s="117"/>
    </row>
    <row r="317" spans="8:8" x14ac:dyDescent="0.25">
      <c r="H317" s="117"/>
    </row>
    <row r="318" spans="8:8" x14ac:dyDescent="0.25">
      <c r="H318" s="117"/>
    </row>
    <row r="319" spans="8:8" x14ac:dyDescent="0.25">
      <c r="H319" s="117"/>
    </row>
    <row r="320" spans="8:8" x14ac:dyDescent="0.25">
      <c r="H320" s="117"/>
    </row>
    <row r="321" spans="8:8" x14ac:dyDescent="0.25">
      <c r="H321" s="117"/>
    </row>
    <row r="322" spans="8:8" x14ac:dyDescent="0.25">
      <c r="H322" s="117"/>
    </row>
    <row r="323" spans="8:8" x14ac:dyDescent="0.25">
      <c r="H323" s="117"/>
    </row>
    <row r="324" spans="8:8" x14ac:dyDescent="0.25">
      <c r="H324" s="117"/>
    </row>
    <row r="325" spans="8:8" x14ac:dyDescent="0.25">
      <c r="H325" s="117"/>
    </row>
    <row r="326" spans="8:8" x14ac:dyDescent="0.25">
      <c r="H326" s="117"/>
    </row>
    <row r="327" spans="8:8" x14ac:dyDescent="0.25">
      <c r="H327" s="117"/>
    </row>
    <row r="328" spans="8:8" x14ac:dyDescent="0.25">
      <c r="H328" s="117"/>
    </row>
    <row r="329" spans="8:8" x14ac:dyDescent="0.25">
      <c r="H329" s="117"/>
    </row>
    <row r="330" spans="8:8" x14ac:dyDescent="0.25">
      <c r="H330" s="117"/>
    </row>
    <row r="331" spans="8:8" x14ac:dyDescent="0.25">
      <c r="H331" s="117"/>
    </row>
    <row r="332" spans="8:8" x14ac:dyDescent="0.25">
      <c r="H332" s="117"/>
    </row>
    <row r="333" spans="8:8" x14ac:dyDescent="0.25">
      <c r="H333" s="117"/>
    </row>
    <row r="334" spans="8:8" x14ac:dyDescent="0.25">
      <c r="H334" s="117"/>
    </row>
    <row r="335" spans="8:8" x14ac:dyDescent="0.25">
      <c r="H335" s="117"/>
    </row>
    <row r="336" spans="8:8" x14ac:dyDescent="0.25">
      <c r="H336" s="117"/>
    </row>
    <row r="337" spans="8:8" x14ac:dyDescent="0.25">
      <c r="H337" s="117"/>
    </row>
    <row r="338" spans="8:8" x14ac:dyDescent="0.25">
      <c r="H338" s="117"/>
    </row>
    <row r="339" spans="8:8" x14ac:dyDescent="0.25">
      <c r="H339" s="117"/>
    </row>
    <row r="340" spans="8:8" x14ac:dyDescent="0.25">
      <c r="H340" s="117"/>
    </row>
    <row r="341" spans="8:8" x14ac:dyDescent="0.25">
      <c r="H341" s="117"/>
    </row>
    <row r="342" spans="8:8" x14ac:dyDescent="0.25">
      <c r="H342" s="117"/>
    </row>
    <row r="343" spans="8:8" x14ac:dyDescent="0.25">
      <c r="H343" s="117"/>
    </row>
    <row r="344" spans="8:8" x14ac:dyDescent="0.25">
      <c r="H344" s="117"/>
    </row>
    <row r="345" spans="8:8" x14ac:dyDescent="0.25">
      <c r="H345" s="117"/>
    </row>
    <row r="346" spans="8:8" x14ac:dyDescent="0.25">
      <c r="H346" s="117"/>
    </row>
    <row r="347" spans="8:8" x14ac:dyDescent="0.25">
      <c r="H347" s="117"/>
    </row>
    <row r="348" spans="8:8" x14ac:dyDescent="0.25">
      <c r="H348" s="117"/>
    </row>
    <row r="349" spans="8:8" x14ac:dyDescent="0.25">
      <c r="H349" s="117"/>
    </row>
    <row r="350" spans="8:8" x14ac:dyDescent="0.25">
      <c r="H350" s="117"/>
    </row>
    <row r="351" spans="8:8" x14ac:dyDescent="0.25">
      <c r="H351" s="117"/>
    </row>
    <row r="352" spans="8:8" x14ac:dyDescent="0.25">
      <c r="H352" s="117"/>
    </row>
    <row r="353" spans="8:8" x14ac:dyDescent="0.25">
      <c r="H353" s="117"/>
    </row>
    <row r="354" spans="8:8" x14ac:dyDescent="0.25">
      <c r="H354" s="117"/>
    </row>
    <row r="355" spans="8:8" x14ac:dyDescent="0.25">
      <c r="H355" s="117"/>
    </row>
    <row r="356" spans="8:8" x14ac:dyDescent="0.25">
      <c r="H356" s="117"/>
    </row>
    <row r="357" spans="8:8" x14ac:dyDescent="0.25">
      <c r="H357" s="117"/>
    </row>
    <row r="358" spans="8:8" x14ac:dyDescent="0.25">
      <c r="H358" s="117"/>
    </row>
    <row r="359" spans="8:8" x14ac:dyDescent="0.25">
      <c r="H359" s="117"/>
    </row>
    <row r="360" spans="8:8" x14ac:dyDescent="0.25">
      <c r="H360" s="117"/>
    </row>
    <row r="361" spans="8:8" x14ac:dyDescent="0.25">
      <c r="H361" s="117"/>
    </row>
    <row r="362" spans="8:8" x14ac:dyDescent="0.25">
      <c r="H362" s="117"/>
    </row>
    <row r="363" spans="8:8" x14ac:dyDescent="0.25">
      <c r="H363" s="117"/>
    </row>
    <row r="364" spans="8:8" x14ac:dyDescent="0.25">
      <c r="H364" s="117"/>
    </row>
    <row r="365" spans="8:8" x14ac:dyDescent="0.25">
      <c r="H365" s="117"/>
    </row>
    <row r="366" spans="8:8" x14ac:dyDescent="0.25">
      <c r="H366" s="117"/>
    </row>
    <row r="367" spans="8:8" x14ac:dyDescent="0.25">
      <c r="H367" s="117"/>
    </row>
    <row r="368" spans="8:8" x14ac:dyDescent="0.25">
      <c r="H368" s="117"/>
    </row>
    <row r="369" spans="8:8" x14ac:dyDescent="0.25">
      <c r="H369" s="117"/>
    </row>
    <row r="370" spans="8:8" x14ac:dyDescent="0.25">
      <c r="H370" s="117"/>
    </row>
    <row r="371" spans="8:8" x14ac:dyDescent="0.25">
      <c r="H371" s="117"/>
    </row>
    <row r="372" spans="8:8" x14ac:dyDescent="0.25">
      <c r="H372" s="117"/>
    </row>
    <row r="373" spans="8:8" x14ac:dyDescent="0.25">
      <c r="H373" s="117"/>
    </row>
    <row r="374" spans="8:8" x14ac:dyDescent="0.25">
      <c r="H374" s="117"/>
    </row>
    <row r="375" spans="8:8" x14ac:dyDescent="0.25">
      <c r="H375" s="117"/>
    </row>
    <row r="376" spans="8:8" x14ac:dyDescent="0.25">
      <c r="H376" s="117"/>
    </row>
    <row r="377" spans="8:8" x14ac:dyDescent="0.25">
      <c r="H377" s="117"/>
    </row>
    <row r="378" spans="8:8" x14ac:dyDescent="0.25">
      <c r="H378" s="117"/>
    </row>
    <row r="379" spans="8:8" x14ac:dyDescent="0.25">
      <c r="H379" s="117"/>
    </row>
    <row r="380" spans="8:8" x14ac:dyDescent="0.25">
      <c r="H380" s="117"/>
    </row>
    <row r="381" spans="8:8" x14ac:dyDescent="0.25">
      <c r="H381" s="117"/>
    </row>
    <row r="382" spans="8:8" x14ac:dyDescent="0.25">
      <c r="H382" s="117"/>
    </row>
    <row r="383" spans="8:8" x14ac:dyDescent="0.25">
      <c r="H383" s="117"/>
    </row>
    <row r="384" spans="8:8" x14ac:dyDescent="0.25">
      <c r="H384" s="117"/>
    </row>
    <row r="385" spans="8:8" x14ac:dyDescent="0.25">
      <c r="H385" s="117"/>
    </row>
    <row r="386" spans="8:8" x14ac:dyDescent="0.25">
      <c r="H386" s="117"/>
    </row>
    <row r="387" spans="8:8" x14ac:dyDescent="0.25">
      <c r="H387" s="117"/>
    </row>
    <row r="388" spans="8:8" x14ac:dyDescent="0.25">
      <c r="H388" s="117"/>
    </row>
    <row r="389" spans="8:8" x14ac:dyDescent="0.25">
      <c r="H389" s="117"/>
    </row>
    <row r="390" spans="8:8" x14ac:dyDescent="0.25">
      <c r="H390" s="117"/>
    </row>
    <row r="391" spans="8:8" x14ac:dyDescent="0.25">
      <c r="H391" s="117"/>
    </row>
    <row r="392" spans="8:8" x14ac:dyDescent="0.25">
      <c r="H392" s="117"/>
    </row>
    <row r="393" spans="8:8" x14ac:dyDescent="0.25">
      <c r="H393" s="117"/>
    </row>
    <row r="394" spans="8:8" x14ac:dyDescent="0.25">
      <c r="H394" s="117"/>
    </row>
    <row r="395" spans="8:8" x14ac:dyDescent="0.25">
      <c r="H395" s="117"/>
    </row>
    <row r="396" spans="8:8" x14ac:dyDescent="0.25">
      <c r="H396" s="117"/>
    </row>
    <row r="397" spans="8:8" x14ac:dyDescent="0.25">
      <c r="H397" s="117"/>
    </row>
    <row r="398" spans="8:8" x14ac:dyDescent="0.25">
      <c r="H398" s="117"/>
    </row>
    <row r="399" spans="8:8" x14ac:dyDescent="0.25">
      <c r="H399" s="117"/>
    </row>
    <row r="400" spans="8:8" x14ac:dyDescent="0.25">
      <c r="H400" s="117"/>
    </row>
    <row r="401" spans="8:8" x14ac:dyDescent="0.25">
      <c r="H401" s="117"/>
    </row>
    <row r="402" spans="8:8" x14ac:dyDescent="0.25">
      <c r="H402" s="117"/>
    </row>
    <row r="403" spans="8:8" x14ac:dyDescent="0.25">
      <c r="H403" s="117"/>
    </row>
    <row r="404" spans="8:8" x14ac:dyDescent="0.25">
      <c r="H404" s="117"/>
    </row>
    <row r="405" spans="8:8" x14ac:dyDescent="0.25">
      <c r="H405" s="117"/>
    </row>
    <row r="406" spans="8:8" x14ac:dyDescent="0.25">
      <c r="H406" s="117"/>
    </row>
    <row r="407" spans="8:8" x14ac:dyDescent="0.25">
      <c r="H407" s="117"/>
    </row>
    <row r="408" spans="8:8" x14ac:dyDescent="0.25">
      <c r="H408" s="117"/>
    </row>
    <row r="409" spans="8:8" x14ac:dyDescent="0.25">
      <c r="H409" s="117"/>
    </row>
    <row r="410" spans="8:8" x14ac:dyDescent="0.25">
      <c r="H410" s="117"/>
    </row>
    <row r="411" spans="8:8" x14ac:dyDescent="0.25">
      <c r="H411" s="117"/>
    </row>
    <row r="412" spans="8:8" x14ac:dyDescent="0.25">
      <c r="H412" s="117"/>
    </row>
    <row r="413" spans="8:8" x14ac:dyDescent="0.25">
      <c r="H413" s="117"/>
    </row>
    <row r="414" spans="8:8" x14ac:dyDescent="0.25">
      <c r="H414" s="117"/>
    </row>
    <row r="415" spans="8:8" x14ac:dyDescent="0.25">
      <c r="H415" s="117"/>
    </row>
    <row r="416" spans="8:8" x14ac:dyDescent="0.25">
      <c r="H416" s="117"/>
    </row>
    <row r="417" spans="8:8" x14ac:dyDescent="0.25">
      <c r="H417" s="117"/>
    </row>
    <row r="418" spans="8:8" x14ac:dyDescent="0.25">
      <c r="H418" s="117"/>
    </row>
    <row r="419" spans="8:8" x14ac:dyDescent="0.25">
      <c r="H419" s="117"/>
    </row>
    <row r="420" spans="8:8" x14ac:dyDescent="0.25">
      <c r="H420" s="117"/>
    </row>
    <row r="421" spans="8:8" x14ac:dyDescent="0.25">
      <c r="H421" s="117"/>
    </row>
    <row r="422" spans="8:8" x14ac:dyDescent="0.25">
      <c r="H422" s="117"/>
    </row>
    <row r="423" spans="8:8" x14ac:dyDescent="0.25">
      <c r="H423" s="117"/>
    </row>
    <row r="424" spans="8:8" x14ac:dyDescent="0.25">
      <c r="H424" s="117"/>
    </row>
    <row r="425" spans="8:8" x14ac:dyDescent="0.25">
      <c r="H425" s="117"/>
    </row>
    <row r="426" spans="8:8" x14ac:dyDescent="0.25">
      <c r="H426" s="117"/>
    </row>
    <row r="427" spans="8:8" x14ac:dyDescent="0.25">
      <c r="H427" s="117"/>
    </row>
    <row r="428" spans="8:8" x14ac:dyDescent="0.25">
      <c r="H428" s="117"/>
    </row>
    <row r="429" spans="8:8" x14ac:dyDescent="0.25">
      <c r="H429" s="117"/>
    </row>
    <row r="430" spans="8:8" x14ac:dyDescent="0.25">
      <c r="H430" s="117"/>
    </row>
    <row r="431" spans="8:8" x14ac:dyDescent="0.25">
      <c r="H431" s="117"/>
    </row>
    <row r="432" spans="8:8" x14ac:dyDescent="0.25">
      <c r="H432" s="117"/>
    </row>
    <row r="433" spans="8:8" x14ac:dyDescent="0.25">
      <c r="H433" s="117"/>
    </row>
    <row r="434" spans="8:8" x14ac:dyDescent="0.25">
      <c r="H434" s="117"/>
    </row>
    <row r="435" spans="8:8" x14ac:dyDescent="0.25">
      <c r="H435" s="117"/>
    </row>
    <row r="436" spans="8:8" x14ac:dyDescent="0.25">
      <c r="H436" s="117"/>
    </row>
    <row r="437" spans="8:8" x14ac:dyDescent="0.25">
      <c r="H437" s="117"/>
    </row>
    <row r="438" spans="8:8" x14ac:dyDescent="0.25">
      <c r="H438" s="117"/>
    </row>
    <row r="439" spans="8:8" x14ac:dyDescent="0.25">
      <c r="H439" s="117"/>
    </row>
    <row r="440" spans="8:8" x14ac:dyDescent="0.25">
      <c r="H440" s="117"/>
    </row>
    <row r="441" spans="8:8" x14ac:dyDescent="0.25">
      <c r="H441" s="117"/>
    </row>
    <row r="442" spans="8:8" x14ac:dyDescent="0.25">
      <c r="H442" s="117"/>
    </row>
    <row r="443" spans="8:8" x14ac:dyDescent="0.25">
      <c r="H443" s="117"/>
    </row>
    <row r="444" spans="8:8" x14ac:dyDescent="0.25">
      <c r="H444" s="117"/>
    </row>
    <row r="445" spans="8:8" x14ac:dyDescent="0.25">
      <c r="H445" s="117"/>
    </row>
    <row r="446" spans="8:8" x14ac:dyDescent="0.25">
      <c r="H446" s="117"/>
    </row>
    <row r="447" spans="8:8" x14ac:dyDescent="0.25">
      <c r="H447" s="117"/>
    </row>
    <row r="448" spans="8:8" x14ac:dyDescent="0.25">
      <c r="H448" s="117"/>
    </row>
    <row r="449" spans="8:8" x14ac:dyDescent="0.25">
      <c r="H449" s="117"/>
    </row>
    <row r="450" spans="8:8" x14ac:dyDescent="0.25">
      <c r="H450" s="117"/>
    </row>
    <row r="451" spans="8:8" x14ac:dyDescent="0.25">
      <c r="H451" s="117"/>
    </row>
    <row r="452" spans="8:8" x14ac:dyDescent="0.25">
      <c r="H452" s="117"/>
    </row>
    <row r="453" spans="8:8" x14ac:dyDescent="0.25">
      <c r="H453" s="117"/>
    </row>
    <row r="454" spans="8:8" x14ac:dyDescent="0.25">
      <c r="H454" s="117"/>
    </row>
    <row r="455" spans="8:8" x14ac:dyDescent="0.25">
      <c r="H455" s="117"/>
    </row>
    <row r="456" spans="8:8" x14ac:dyDescent="0.25">
      <c r="H456" s="117"/>
    </row>
    <row r="457" spans="8:8" x14ac:dyDescent="0.25">
      <c r="H457" s="117"/>
    </row>
    <row r="458" spans="8:8" x14ac:dyDescent="0.25">
      <c r="H458" s="117"/>
    </row>
    <row r="459" spans="8:8" x14ac:dyDescent="0.25">
      <c r="H459" s="117"/>
    </row>
    <row r="460" spans="8:8" x14ac:dyDescent="0.25">
      <c r="H460" s="117"/>
    </row>
    <row r="461" spans="8:8" x14ac:dyDescent="0.25">
      <c r="H461" s="117"/>
    </row>
    <row r="462" spans="8:8" x14ac:dyDescent="0.25">
      <c r="H462" s="117"/>
    </row>
    <row r="463" spans="8:8" x14ac:dyDescent="0.25">
      <c r="H463" s="117"/>
    </row>
    <row r="464" spans="8:8" x14ac:dyDescent="0.25">
      <c r="H464" s="117"/>
    </row>
    <row r="465" spans="8:8" x14ac:dyDescent="0.25">
      <c r="H465" s="117"/>
    </row>
    <row r="466" spans="8:8" x14ac:dyDescent="0.25">
      <c r="H466" s="117"/>
    </row>
    <row r="467" spans="8:8" x14ac:dyDescent="0.25">
      <c r="H467" s="117"/>
    </row>
    <row r="468" spans="8:8" x14ac:dyDescent="0.25">
      <c r="H468" s="117"/>
    </row>
    <row r="469" spans="8:8" x14ac:dyDescent="0.25">
      <c r="H469" s="117"/>
    </row>
    <row r="470" spans="8:8" x14ac:dyDescent="0.25">
      <c r="H470" s="117"/>
    </row>
    <row r="471" spans="8:8" x14ac:dyDescent="0.25">
      <c r="H471" s="117"/>
    </row>
    <row r="472" spans="8:8" x14ac:dyDescent="0.25">
      <c r="H472" s="117"/>
    </row>
    <row r="473" spans="8:8" x14ac:dyDescent="0.25">
      <c r="H473" s="117"/>
    </row>
    <row r="474" spans="8:8" x14ac:dyDescent="0.25">
      <c r="H474" s="117"/>
    </row>
    <row r="475" spans="8:8" x14ac:dyDescent="0.25">
      <c r="H475" s="117"/>
    </row>
    <row r="476" spans="8:8" x14ac:dyDescent="0.25">
      <c r="H476" s="117"/>
    </row>
    <row r="477" spans="8:8" x14ac:dyDescent="0.25">
      <c r="H477" s="117"/>
    </row>
    <row r="478" spans="8:8" x14ac:dyDescent="0.25">
      <c r="H478" s="117"/>
    </row>
    <row r="479" spans="8:8" x14ac:dyDescent="0.25">
      <c r="H479" s="117"/>
    </row>
    <row r="480" spans="8:8" x14ac:dyDescent="0.25">
      <c r="H480" s="117"/>
    </row>
    <row r="481" spans="8:8" x14ac:dyDescent="0.25">
      <c r="H481" s="117"/>
    </row>
    <row r="482" spans="8:8" x14ac:dyDescent="0.25">
      <c r="H482" s="117"/>
    </row>
    <row r="483" spans="8:8" x14ac:dyDescent="0.25">
      <c r="H483" s="117"/>
    </row>
    <row r="484" spans="8:8" x14ac:dyDescent="0.25">
      <c r="H484" s="117"/>
    </row>
    <row r="485" spans="8:8" x14ac:dyDescent="0.25">
      <c r="H485" s="117"/>
    </row>
    <row r="486" spans="8:8" x14ac:dyDescent="0.25">
      <c r="H486" s="117"/>
    </row>
    <row r="487" spans="8:8" x14ac:dyDescent="0.25">
      <c r="H487" s="117"/>
    </row>
    <row r="488" spans="8:8" x14ac:dyDescent="0.25">
      <c r="H488" s="117"/>
    </row>
    <row r="489" spans="8:8" x14ac:dyDescent="0.25">
      <c r="H489" s="117"/>
    </row>
    <row r="490" spans="8:8" x14ac:dyDescent="0.25">
      <c r="H490" s="117"/>
    </row>
    <row r="491" spans="8:8" x14ac:dyDescent="0.25">
      <c r="H491" s="117"/>
    </row>
    <row r="492" spans="8:8" x14ac:dyDescent="0.25">
      <c r="H492" s="117"/>
    </row>
    <row r="493" spans="8:8" x14ac:dyDescent="0.25">
      <c r="H493" s="117"/>
    </row>
    <row r="494" spans="8:8" x14ac:dyDescent="0.25">
      <c r="H494" s="117"/>
    </row>
    <row r="495" spans="8:8" x14ac:dyDescent="0.25">
      <c r="H495" s="117"/>
    </row>
    <row r="496" spans="8:8" x14ac:dyDescent="0.25">
      <c r="H496" s="117"/>
    </row>
    <row r="497" spans="8:8" x14ac:dyDescent="0.25">
      <c r="H497" s="117"/>
    </row>
    <row r="498" spans="8:8" x14ac:dyDescent="0.25">
      <c r="H498" s="117"/>
    </row>
    <row r="499" spans="8:8" x14ac:dyDescent="0.25">
      <c r="H499" s="117"/>
    </row>
    <row r="500" spans="8:8" x14ac:dyDescent="0.25">
      <c r="H500" s="117"/>
    </row>
    <row r="501" spans="8:8" x14ac:dyDescent="0.25">
      <c r="H501" s="117"/>
    </row>
    <row r="502" spans="8:8" x14ac:dyDescent="0.25">
      <c r="H502" s="117"/>
    </row>
    <row r="503" spans="8:8" x14ac:dyDescent="0.25">
      <c r="H503" s="117"/>
    </row>
    <row r="504" spans="8:8" x14ac:dyDescent="0.25">
      <c r="H504" s="117"/>
    </row>
    <row r="505" spans="8:8" x14ac:dyDescent="0.25">
      <c r="H505" s="117"/>
    </row>
    <row r="506" spans="8:8" x14ac:dyDescent="0.25">
      <c r="H506" s="117"/>
    </row>
    <row r="507" spans="8:8" x14ac:dyDescent="0.25">
      <c r="H507" s="117"/>
    </row>
    <row r="508" spans="8:8" x14ac:dyDescent="0.25">
      <c r="H508" s="117"/>
    </row>
    <row r="509" spans="8:8" x14ac:dyDescent="0.25">
      <c r="H509" s="117"/>
    </row>
    <row r="510" spans="8:8" x14ac:dyDescent="0.25">
      <c r="H510" s="117"/>
    </row>
    <row r="511" spans="8:8" x14ac:dyDescent="0.25">
      <c r="H511" s="117"/>
    </row>
    <row r="512" spans="8:8" x14ac:dyDescent="0.25">
      <c r="H512" s="117"/>
    </row>
    <row r="513" spans="8:8" x14ac:dyDescent="0.25">
      <c r="H513" s="117"/>
    </row>
    <row r="514" spans="8:8" x14ac:dyDescent="0.25">
      <c r="H514" s="117"/>
    </row>
    <row r="515" spans="8:8" x14ac:dyDescent="0.25">
      <c r="H515" s="117"/>
    </row>
    <row r="516" spans="8:8" x14ac:dyDescent="0.25">
      <c r="H516" s="117"/>
    </row>
    <row r="517" spans="8:8" x14ac:dyDescent="0.25">
      <c r="H517" s="117"/>
    </row>
    <row r="518" spans="8:8" x14ac:dyDescent="0.25">
      <c r="H518" s="117"/>
    </row>
    <row r="519" spans="8:8" x14ac:dyDescent="0.25">
      <c r="H519" s="117"/>
    </row>
    <row r="520" spans="8:8" x14ac:dyDescent="0.25">
      <c r="H520" s="117"/>
    </row>
    <row r="521" spans="8:8" x14ac:dyDescent="0.25">
      <c r="H521" s="117"/>
    </row>
    <row r="522" spans="8:8" x14ac:dyDescent="0.25">
      <c r="H522" s="117"/>
    </row>
    <row r="523" spans="8:8" x14ac:dyDescent="0.25">
      <c r="H523" s="117"/>
    </row>
    <row r="524" spans="8:8" x14ac:dyDescent="0.25">
      <c r="H524" s="117"/>
    </row>
    <row r="525" spans="8:8" x14ac:dyDescent="0.25">
      <c r="H525" s="117"/>
    </row>
    <row r="526" spans="8:8" x14ac:dyDescent="0.25">
      <c r="H526" s="117"/>
    </row>
    <row r="527" spans="8:8" x14ac:dyDescent="0.25">
      <c r="H527" s="117"/>
    </row>
    <row r="528" spans="8:8" x14ac:dyDescent="0.25">
      <c r="H528" s="117"/>
    </row>
    <row r="529" spans="8:8" x14ac:dyDescent="0.25">
      <c r="H529" s="117"/>
    </row>
    <row r="530" spans="8:8" x14ac:dyDescent="0.25">
      <c r="H530" s="117"/>
    </row>
    <row r="531" spans="8:8" x14ac:dyDescent="0.25">
      <c r="H531" s="117"/>
    </row>
    <row r="532" spans="8:8" x14ac:dyDescent="0.25">
      <c r="H532" s="117"/>
    </row>
    <row r="533" spans="8:8" x14ac:dyDescent="0.25">
      <c r="H533" s="117"/>
    </row>
    <row r="534" spans="8:8" x14ac:dyDescent="0.25">
      <c r="H534" s="117"/>
    </row>
    <row r="535" spans="8:8" x14ac:dyDescent="0.25">
      <c r="H535" s="117"/>
    </row>
    <row r="536" spans="8:8" x14ac:dyDescent="0.25">
      <c r="H536" s="117"/>
    </row>
    <row r="537" spans="8:8" x14ac:dyDescent="0.25">
      <c r="H537" s="117"/>
    </row>
    <row r="538" spans="8:8" x14ac:dyDescent="0.25">
      <c r="H538" s="117"/>
    </row>
    <row r="539" spans="8:8" x14ac:dyDescent="0.25">
      <c r="H539" s="117"/>
    </row>
    <row r="540" spans="8:8" x14ac:dyDescent="0.25">
      <c r="H540" s="117"/>
    </row>
    <row r="541" spans="8:8" x14ac:dyDescent="0.25">
      <c r="H541" s="117"/>
    </row>
    <row r="542" spans="8:8" x14ac:dyDescent="0.25">
      <c r="H542" s="117"/>
    </row>
    <row r="543" spans="8:8" x14ac:dyDescent="0.25">
      <c r="H543" s="117"/>
    </row>
    <row r="544" spans="8:8" x14ac:dyDescent="0.25">
      <c r="H544" s="117"/>
    </row>
    <row r="545" spans="8:8" x14ac:dyDescent="0.25">
      <c r="H545" s="117"/>
    </row>
    <row r="546" spans="8:8" x14ac:dyDescent="0.25">
      <c r="H546" s="117"/>
    </row>
    <row r="547" spans="8:8" x14ac:dyDescent="0.25">
      <c r="H547" s="117"/>
    </row>
    <row r="548" spans="8:8" x14ac:dyDescent="0.25">
      <c r="H548" s="117"/>
    </row>
    <row r="549" spans="8:8" x14ac:dyDescent="0.25">
      <c r="H549" s="117"/>
    </row>
    <row r="550" spans="8:8" x14ac:dyDescent="0.25">
      <c r="H550" s="117"/>
    </row>
    <row r="551" spans="8:8" x14ac:dyDescent="0.25">
      <c r="H551" s="117"/>
    </row>
    <row r="552" spans="8:8" x14ac:dyDescent="0.25">
      <c r="H552" s="117"/>
    </row>
    <row r="553" spans="8:8" x14ac:dyDescent="0.25">
      <c r="H553" s="117"/>
    </row>
    <row r="554" spans="8:8" x14ac:dyDescent="0.25">
      <c r="H554" s="117"/>
    </row>
    <row r="555" spans="8:8" x14ac:dyDescent="0.25">
      <c r="H555" s="117"/>
    </row>
    <row r="556" spans="8:8" x14ac:dyDescent="0.25">
      <c r="H556" s="117"/>
    </row>
    <row r="557" spans="8:8" x14ac:dyDescent="0.25">
      <c r="H557" s="117"/>
    </row>
    <row r="558" spans="8:8" x14ac:dyDescent="0.25">
      <c r="H558" s="117"/>
    </row>
    <row r="559" spans="8:8" x14ac:dyDescent="0.25">
      <c r="H559" s="117"/>
    </row>
    <row r="560" spans="8:8" x14ac:dyDescent="0.25">
      <c r="H560" s="117"/>
    </row>
    <row r="561" spans="8:8" x14ac:dyDescent="0.25">
      <c r="H561" s="117"/>
    </row>
    <row r="562" spans="8:8" x14ac:dyDescent="0.25">
      <c r="H562" s="117"/>
    </row>
    <row r="563" spans="8:8" x14ac:dyDescent="0.25">
      <c r="H563" s="117"/>
    </row>
    <row r="564" spans="8:8" x14ac:dyDescent="0.25">
      <c r="H564" s="117"/>
    </row>
    <row r="565" spans="8:8" x14ac:dyDescent="0.25">
      <c r="H565" s="117"/>
    </row>
    <row r="566" spans="8:8" x14ac:dyDescent="0.25">
      <c r="H566" s="117"/>
    </row>
    <row r="567" spans="8:8" x14ac:dyDescent="0.25">
      <c r="H567" s="117"/>
    </row>
    <row r="568" spans="8:8" x14ac:dyDescent="0.25">
      <c r="H568" s="117"/>
    </row>
    <row r="569" spans="8:8" x14ac:dyDescent="0.25">
      <c r="H569" s="117"/>
    </row>
    <row r="570" spans="8:8" x14ac:dyDescent="0.25">
      <c r="H570" s="117"/>
    </row>
    <row r="571" spans="8:8" x14ac:dyDescent="0.25">
      <c r="H571" s="117"/>
    </row>
    <row r="572" spans="8:8" x14ac:dyDescent="0.25">
      <c r="H572" s="117"/>
    </row>
    <row r="573" spans="8:8" x14ac:dyDescent="0.25">
      <c r="H573" s="117"/>
    </row>
    <row r="574" spans="8:8" x14ac:dyDescent="0.25">
      <c r="H574" s="117"/>
    </row>
    <row r="575" spans="8:8" x14ac:dyDescent="0.25">
      <c r="H575" s="117"/>
    </row>
    <row r="576" spans="8:8" x14ac:dyDescent="0.25">
      <c r="H576" s="117"/>
    </row>
    <row r="577" spans="8:8" x14ac:dyDescent="0.25">
      <c r="H577" s="117"/>
    </row>
    <row r="578" spans="8:8" x14ac:dyDescent="0.25">
      <c r="H578" s="117"/>
    </row>
    <row r="579" spans="8:8" x14ac:dyDescent="0.25">
      <c r="H579" s="117"/>
    </row>
    <row r="580" spans="8:8" x14ac:dyDescent="0.25">
      <c r="H580" s="117"/>
    </row>
    <row r="581" spans="8:8" x14ac:dyDescent="0.25">
      <c r="H581" s="117"/>
    </row>
    <row r="582" spans="8:8" x14ac:dyDescent="0.25">
      <c r="H582" s="117"/>
    </row>
    <row r="583" spans="8:8" x14ac:dyDescent="0.25">
      <c r="H583" s="117"/>
    </row>
    <row r="584" spans="8:8" x14ac:dyDescent="0.25">
      <c r="H584" s="117"/>
    </row>
    <row r="585" spans="8:8" x14ac:dyDescent="0.25">
      <c r="H585" s="117"/>
    </row>
    <row r="586" spans="8:8" x14ac:dyDescent="0.25">
      <c r="H586" s="117"/>
    </row>
    <row r="587" spans="8:8" x14ac:dyDescent="0.25">
      <c r="H587" s="117"/>
    </row>
    <row r="588" spans="8:8" x14ac:dyDescent="0.25">
      <c r="H588" s="117"/>
    </row>
    <row r="589" spans="8:8" x14ac:dyDescent="0.25">
      <c r="H589" s="117"/>
    </row>
    <row r="590" spans="8:8" x14ac:dyDescent="0.25">
      <c r="H590" s="117"/>
    </row>
    <row r="591" spans="8:8" x14ac:dyDescent="0.25">
      <c r="H591" s="117"/>
    </row>
    <row r="592" spans="8:8" x14ac:dyDescent="0.25">
      <c r="H592" s="117"/>
    </row>
    <row r="593" spans="8:8" x14ac:dyDescent="0.25">
      <c r="H593" s="117"/>
    </row>
    <row r="594" spans="8:8" x14ac:dyDescent="0.25">
      <c r="H594" s="117"/>
    </row>
    <row r="595" spans="8:8" x14ac:dyDescent="0.25">
      <c r="H595" s="117"/>
    </row>
    <row r="596" spans="8:8" x14ac:dyDescent="0.25">
      <c r="H596" s="117"/>
    </row>
    <row r="597" spans="8:8" x14ac:dyDescent="0.25">
      <c r="H597" s="117"/>
    </row>
    <row r="598" spans="8:8" x14ac:dyDescent="0.25">
      <c r="H598" s="117"/>
    </row>
    <row r="599" spans="8:8" x14ac:dyDescent="0.25">
      <c r="H599" s="117"/>
    </row>
    <row r="600" spans="8:8" x14ac:dyDescent="0.25">
      <c r="H600" s="117"/>
    </row>
    <row r="601" spans="8:8" x14ac:dyDescent="0.25">
      <c r="H601" s="117"/>
    </row>
    <row r="602" spans="8:8" x14ac:dyDescent="0.25">
      <c r="H602" s="117"/>
    </row>
    <row r="603" spans="8:8" x14ac:dyDescent="0.25">
      <c r="H603" s="117"/>
    </row>
    <row r="604" spans="8:8" x14ac:dyDescent="0.25">
      <c r="H604" s="117"/>
    </row>
    <row r="605" spans="8:8" x14ac:dyDescent="0.25">
      <c r="H605" s="117"/>
    </row>
    <row r="606" spans="8:8" x14ac:dyDescent="0.25">
      <c r="H606" s="117"/>
    </row>
    <row r="607" spans="8:8" x14ac:dyDescent="0.25">
      <c r="H607" s="117"/>
    </row>
    <row r="608" spans="8:8" x14ac:dyDescent="0.25">
      <c r="H608" s="117"/>
    </row>
    <row r="609" spans="8:8" x14ac:dyDescent="0.25">
      <c r="H609" s="117"/>
    </row>
    <row r="610" spans="8:8" x14ac:dyDescent="0.25">
      <c r="H610" s="117"/>
    </row>
    <row r="611" spans="8:8" x14ac:dyDescent="0.25">
      <c r="H611" s="117"/>
    </row>
    <row r="612" spans="8:8" x14ac:dyDescent="0.25">
      <c r="H612" s="117"/>
    </row>
    <row r="613" spans="8:8" x14ac:dyDescent="0.25">
      <c r="H613" s="117"/>
    </row>
    <row r="614" spans="8:8" x14ac:dyDescent="0.25">
      <c r="H614" s="117"/>
    </row>
    <row r="615" spans="8:8" x14ac:dyDescent="0.25">
      <c r="H615" s="117"/>
    </row>
    <row r="616" spans="8:8" x14ac:dyDescent="0.25">
      <c r="H616" s="117"/>
    </row>
    <row r="617" spans="8:8" x14ac:dyDescent="0.25">
      <c r="H617" s="117"/>
    </row>
    <row r="618" spans="8:8" x14ac:dyDescent="0.25">
      <c r="H618" s="117"/>
    </row>
    <row r="619" spans="8:8" x14ac:dyDescent="0.25">
      <c r="H619" s="117"/>
    </row>
    <row r="620" spans="8:8" x14ac:dyDescent="0.25">
      <c r="H620" s="117"/>
    </row>
    <row r="621" spans="8:8" x14ac:dyDescent="0.25">
      <c r="H621" s="117"/>
    </row>
    <row r="622" spans="8:8" x14ac:dyDescent="0.25">
      <c r="H622" s="117"/>
    </row>
    <row r="623" spans="8:8" x14ac:dyDescent="0.25">
      <c r="H623" s="117"/>
    </row>
    <row r="624" spans="8:8" x14ac:dyDescent="0.25">
      <c r="H624" s="117"/>
    </row>
    <row r="625" spans="8:8" x14ac:dyDescent="0.25">
      <c r="H625" s="117"/>
    </row>
    <row r="626" spans="8:8" x14ac:dyDescent="0.25">
      <c r="H626" s="117"/>
    </row>
    <row r="627" spans="8:8" x14ac:dyDescent="0.25">
      <c r="H627" s="117"/>
    </row>
    <row r="628" spans="8:8" x14ac:dyDescent="0.25">
      <c r="H628" s="117"/>
    </row>
    <row r="629" spans="8:8" x14ac:dyDescent="0.25">
      <c r="H629" s="117"/>
    </row>
    <row r="630" spans="8:8" x14ac:dyDescent="0.25">
      <c r="H630" s="117"/>
    </row>
    <row r="631" spans="8:8" x14ac:dyDescent="0.25">
      <c r="H631" s="117"/>
    </row>
    <row r="632" spans="8:8" x14ac:dyDescent="0.25">
      <c r="H632" s="117"/>
    </row>
    <row r="633" spans="8:8" x14ac:dyDescent="0.25">
      <c r="H633" s="117"/>
    </row>
    <row r="634" spans="8:8" x14ac:dyDescent="0.25">
      <c r="H634" s="117"/>
    </row>
    <row r="635" spans="8:8" x14ac:dyDescent="0.25">
      <c r="H635" s="117"/>
    </row>
    <row r="636" spans="8:8" x14ac:dyDescent="0.25">
      <c r="H636" s="117"/>
    </row>
    <row r="637" spans="8:8" x14ac:dyDescent="0.25">
      <c r="H637" s="117"/>
    </row>
    <row r="638" spans="8:8" x14ac:dyDescent="0.25">
      <c r="H638" s="117"/>
    </row>
    <row r="639" spans="8:8" x14ac:dyDescent="0.25">
      <c r="H639" s="117"/>
    </row>
    <row r="640" spans="8:8" x14ac:dyDescent="0.25">
      <c r="H640" s="117"/>
    </row>
    <row r="641" spans="8:8" x14ac:dyDescent="0.25">
      <c r="H641" s="117"/>
    </row>
    <row r="642" spans="8:8" x14ac:dyDescent="0.25">
      <c r="H642" s="117"/>
    </row>
    <row r="643" spans="8:8" x14ac:dyDescent="0.25">
      <c r="H643" s="117"/>
    </row>
    <row r="644" spans="8:8" x14ac:dyDescent="0.25">
      <c r="H644" s="117"/>
    </row>
    <row r="645" spans="8:8" x14ac:dyDescent="0.25">
      <c r="H645" s="117"/>
    </row>
    <row r="646" spans="8:8" x14ac:dyDescent="0.25">
      <c r="H646" s="117"/>
    </row>
    <row r="647" spans="8:8" x14ac:dyDescent="0.25">
      <c r="H647" s="117"/>
    </row>
    <row r="648" spans="8:8" x14ac:dyDescent="0.25">
      <c r="H648" s="117"/>
    </row>
    <row r="649" spans="8:8" x14ac:dyDescent="0.25">
      <c r="H649" s="117"/>
    </row>
    <row r="650" spans="8:8" x14ac:dyDescent="0.25">
      <c r="H650" s="117"/>
    </row>
    <row r="651" spans="8:8" x14ac:dyDescent="0.25">
      <c r="H651" s="117"/>
    </row>
    <row r="652" spans="8:8" x14ac:dyDescent="0.25">
      <c r="H652" s="117"/>
    </row>
    <row r="653" spans="8:8" x14ac:dyDescent="0.25">
      <c r="H653" s="117"/>
    </row>
    <row r="654" spans="8:8" x14ac:dyDescent="0.25">
      <c r="H654" s="117"/>
    </row>
    <row r="655" spans="8:8" x14ac:dyDescent="0.25">
      <c r="H655" s="117"/>
    </row>
    <row r="656" spans="8:8" x14ac:dyDescent="0.25">
      <c r="H656" s="117"/>
    </row>
    <row r="657" spans="8:8" x14ac:dyDescent="0.25">
      <c r="H657" s="117"/>
    </row>
    <row r="658" spans="8:8" x14ac:dyDescent="0.25">
      <c r="H658" s="117"/>
    </row>
    <row r="659" spans="8:8" x14ac:dyDescent="0.25">
      <c r="H659" s="117"/>
    </row>
    <row r="660" spans="8:8" x14ac:dyDescent="0.25">
      <c r="H660" s="117"/>
    </row>
    <row r="661" spans="8:8" x14ac:dyDescent="0.25">
      <c r="H661" s="117"/>
    </row>
    <row r="662" spans="8:8" x14ac:dyDescent="0.25">
      <c r="H662" s="117"/>
    </row>
    <row r="663" spans="8:8" x14ac:dyDescent="0.25">
      <c r="H663" s="117"/>
    </row>
    <row r="664" spans="8:8" x14ac:dyDescent="0.25">
      <c r="H664" s="117"/>
    </row>
    <row r="665" spans="8:8" x14ac:dyDescent="0.25">
      <c r="H665" s="117"/>
    </row>
    <row r="666" spans="8:8" x14ac:dyDescent="0.25">
      <c r="H666" s="117"/>
    </row>
    <row r="667" spans="8:8" x14ac:dyDescent="0.25">
      <c r="H667" s="117"/>
    </row>
    <row r="668" spans="8:8" x14ac:dyDescent="0.25">
      <c r="H668" s="117"/>
    </row>
    <row r="669" spans="8:8" x14ac:dyDescent="0.25">
      <c r="H669" s="117"/>
    </row>
    <row r="670" spans="8:8" x14ac:dyDescent="0.25">
      <c r="H670" s="117"/>
    </row>
    <row r="671" spans="8:8" x14ac:dyDescent="0.25">
      <c r="H671" s="117"/>
    </row>
    <row r="672" spans="8:8" x14ac:dyDescent="0.25">
      <c r="H672" s="117"/>
    </row>
    <row r="673" spans="8:8" x14ac:dyDescent="0.25">
      <c r="H673" s="117"/>
    </row>
    <row r="674" spans="8:8" x14ac:dyDescent="0.25">
      <c r="H674" s="117"/>
    </row>
    <row r="675" spans="8:8" x14ac:dyDescent="0.25">
      <c r="H675" s="117"/>
    </row>
    <row r="676" spans="8:8" x14ac:dyDescent="0.25">
      <c r="H676" s="117"/>
    </row>
    <row r="677" spans="8:8" x14ac:dyDescent="0.25">
      <c r="H677" s="117"/>
    </row>
    <row r="678" spans="8:8" x14ac:dyDescent="0.25">
      <c r="H678" s="117"/>
    </row>
    <row r="679" spans="8:8" x14ac:dyDescent="0.25">
      <c r="H679" s="117"/>
    </row>
    <row r="680" spans="8:8" x14ac:dyDescent="0.25">
      <c r="H680" s="117"/>
    </row>
    <row r="681" spans="8:8" x14ac:dyDescent="0.25">
      <c r="H681" s="117"/>
    </row>
    <row r="682" spans="8:8" x14ac:dyDescent="0.25">
      <c r="H682" s="117"/>
    </row>
    <row r="683" spans="8:8" x14ac:dyDescent="0.25">
      <c r="H683" s="117"/>
    </row>
    <row r="684" spans="8:8" x14ac:dyDescent="0.25">
      <c r="H684" s="117"/>
    </row>
    <row r="685" spans="8:8" x14ac:dyDescent="0.25">
      <c r="H685" s="117"/>
    </row>
    <row r="686" spans="8:8" x14ac:dyDescent="0.25">
      <c r="H686" s="117"/>
    </row>
    <row r="687" spans="8:8" x14ac:dyDescent="0.25">
      <c r="H687" s="117"/>
    </row>
    <row r="688" spans="8:8" x14ac:dyDescent="0.25">
      <c r="H688" s="117"/>
    </row>
    <row r="689" spans="8:8" x14ac:dyDescent="0.25">
      <c r="H689" s="117"/>
    </row>
    <row r="690" spans="8:8" x14ac:dyDescent="0.25">
      <c r="H690" s="117"/>
    </row>
    <row r="691" spans="8:8" x14ac:dyDescent="0.25">
      <c r="H691" s="117"/>
    </row>
    <row r="692" spans="8:8" x14ac:dyDescent="0.25">
      <c r="H692" s="117"/>
    </row>
    <row r="693" spans="8:8" x14ac:dyDescent="0.25">
      <c r="H693" s="117"/>
    </row>
    <row r="694" spans="8:8" x14ac:dyDescent="0.25">
      <c r="H694" s="117"/>
    </row>
    <row r="695" spans="8:8" x14ac:dyDescent="0.25">
      <c r="H695" s="117"/>
    </row>
    <row r="696" spans="8:8" x14ac:dyDescent="0.25">
      <c r="H696" s="117"/>
    </row>
    <row r="697" spans="8:8" x14ac:dyDescent="0.25">
      <c r="H697" s="117"/>
    </row>
    <row r="698" spans="8:8" x14ac:dyDescent="0.25">
      <c r="H698" s="117"/>
    </row>
    <row r="699" spans="8:8" x14ac:dyDescent="0.25">
      <c r="H699" s="117"/>
    </row>
    <row r="700" spans="8:8" x14ac:dyDescent="0.25">
      <c r="H700" s="117"/>
    </row>
    <row r="701" spans="8:8" x14ac:dyDescent="0.25">
      <c r="H701" s="117"/>
    </row>
    <row r="702" spans="8:8" x14ac:dyDescent="0.25">
      <c r="H702" s="117"/>
    </row>
    <row r="703" spans="8:8" x14ac:dyDescent="0.25">
      <c r="H703" s="117"/>
    </row>
    <row r="704" spans="8:8" x14ac:dyDescent="0.25">
      <c r="H704" s="117"/>
    </row>
    <row r="705" spans="8:8" x14ac:dyDescent="0.25">
      <c r="H705" s="117"/>
    </row>
    <row r="706" spans="8:8" x14ac:dyDescent="0.25">
      <c r="H706" s="117"/>
    </row>
    <row r="707" spans="8:8" x14ac:dyDescent="0.25">
      <c r="H707" s="117"/>
    </row>
    <row r="708" spans="8:8" x14ac:dyDescent="0.25">
      <c r="H708" s="117"/>
    </row>
    <row r="709" spans="8:8" x14ac:dyDescent="0.25">
      <c r="H709" s="117"/>
    </row>
    <row r="710" spans="8:8" x14ac:dyDescent="0.25">
      <c r="H710" s="117"/>
    </row>
    <row r="711" spans="8:8" x14ac:dyDescent="0.25">
      <c r="H711" s="117"/>
    </row>
    <row r="712" spans="8:8" x14ac:dyDescent="0.25">
      <c r="H712" s="117"/>
    </row>
    <row r="713" spans="8:8" x14ac:dyDescent="0.25">
      <c r="H713" s="117"/>
    </row>
    <row r="714" spans="8:8" x14ac:dyDescent="0.25">
      <c r="H714" s="117"/>
    </row>
    <row r="715" spans="8:8" x14ac:dyDescent="0.25">
      <c r="H715" s="117"/>
    </row>
    <row r="716" spans="8:8" x14ac:dyDescent="0.25">
      <c r="H716" s="117"/>
    </row>
    <row r="717" spans="8:8" x14ac:dyDescent="0.25">
      <c r="H717" s="117"/>
    </row>
    <row r="718" spans="8:8" x14ac:dyDescent="0.25">
      <c r="H718" s="117"/>
    </row>
    <row r="719" spans="8:8" x14ac:dyDescent="0.25">
      <c r="H719" s="117"/>
    </row>
    <row r="720" spans="8:8" x14ac:dyDescent="0.25">
      <c r="H720" s="117"/>
    </row>
    <row r="721" spans="8:8" x14ac:dyDescent="0.25">
      <c r="H721" s="117"/>
    </row>
    <row r="722" spans="8:8" x14ac:dyDescent="0.25">
      <c r="H722" s="117"/>
    </row>
    <row r="723" spans="8:8" x14ac:dyDescent="0.25">
      <c r="H723" s="117"/>
    </row>
    <row r="724" spans="8:8" x14ac:dyDescent="0.25">
      <c r="H724" s="117"/>
    </row>
    <row r="725" spans="8:8" x14ac:dyDescent="0.25">
      <c r="H725" s="117"/>
    </row>
    <row r="726" spans="8:8" x14ac:dyDescent="0.25">
      <c r="H726" s="117"/>
    </row>
    <row r="727" spans="8:8" x14ac:dyDescent="0.25">
      <c r="H727" s="117"/>
    </row>
    <row r="728" spans="8:8" x14ac:dyDescent="0.25">
      <c r="H728" s="117"/>
    </row>
    <row r="729" spans="8:8" x14ac:dyDescent="0.25">
      <c r="H729" s="117"/>
    </row>
    <row r="730" spans="8:8" x14ac:dyDescent="0.25">
      <c r="H730" s="117"/>
    </row>
    <row r="731" spans="8:8" x14ac:dyDescent="0.25">
      <c r="H731" s="117"/>
    </row>
    <row r="732" spans="8:8" x14ac:dyDescent="0.25">
      <c r="H732" s="117"/>
    </row>
    <row r="733" spans="8:8" x14ac:dyDescent="0.25">
      <c r="H733" s="117"/>
    </row>
    <row r="734" spans="8:8" x14ac:dyDescent="0.25">
      <c r="H734" s="117"/>
    </row>
    <row r="735" spans="8:8" x14ac:dyDescent="0.25">
      <c r="H735" s="117"/>
    </row>
    <row r="736" spans="8:8" x14ac:dyDescent="0.25">
      <c r="H736" s="117"/>
    </row>
    <row r="737" spans="8:8" x14ac:dyDescent="0.25">
      <c r="H737" s="117"/>
    </row>
    <row r="738" spans="8:8" x14ac:dyDescent="0.25">
      <c r="H738" s="117"/>
    </row>
    <row r="739" spans="8:8" x14ac:dyDescent="0.25">
      <c r="H739" s="117"/>
    </row>
    <row r="740" spans="8:8" x14ac:dyDescent="0.25">
      <c r="H740" s="117"/>
    </row>
    <row r="741" spans="8:8" x14ac:dyDescent="0.25">
      <c r="H741" s="117"/>
    </row>
    <row r="742" spans="8:8" x14ac:dyDescent="0.25">
      <c r="H742" s="117"/>
    </row>
    <row r="743" spans="8:8" x14ac:dyDescent="0.25">
      <c r="H743" s="117"/>
    </row>
    <row r="744" spans="8:8" x14ac:dyDescent="0.25">
      <c r="H744" s="117"/>
    </row>
    <row r="745" spans="8:8" x14ac:dyDescent="0.25">
      <c r="H745" s="117"/>
    </row>
    <row r="746" spans="8:8" x14ac:dyDescent="0.25">
      <c r="H746" s="117"/>
    </row>
    <row r="747" spans="8:8" x14ac:dyDescent="0.25">
      <c r="H747" s="117"/>
    </row>
    <row r="748" spans="8:8" x14ac:dyDescent="0.25">
      <c r="H748" s="117"/>
    </row>
    <row r="749" spans="8:8" x14ac:dyDescent="0.25">
      <c r="H749" s="117"/>
    </row>
    <row r="750" spans="8:8" x14ac:dyDescent="0.25">
      <c r="H750" s="117"/>
    </row>
    <row r="751" spans="8:8" x14ac:dyDescent="0.25">
      <c r="H751" s="117"/>
    </row>
    <row r="752" spans="8:8" x14ac:dyDescent="0.25">
      <c r="H752" s="117"/>
    </row>
    <row r="753" spans="8:8" x14ac:dyDescent="0.25">
      <c r="H753" s="117"/>
    </row>
    <row r="754" spans="8:8" x14ac:dyDescent="0.25">
      <c r="H754" s="117"/>
    </row>
    <row r="755" spans="8:8" x14ac:dyDescent="0.25">
      <c r="H755" s="117"/>
    </row>
    <row r="756" spans="8:8" x14ac:dyDescent="0.25">
      <c r="H756" s="117"/>
    </row>
    <row r="757" spans="8:8" x14ac:dyDescent="0.25">
      <c r="H757" s="117"/>
    </row>
    <row r="758" spans="8:8" x14ac:dyDescent="0.25">
      <c r="H758" s="117"/>
    </row>
    <row r="759" spans="8:8" x14ac:dyDescent="0.25">
      <c r="H759" s="117"/>
    </row>
    <row r="760" spans="8:8" x14ac:dyDescent="0.25">
      <c r="H760" s="117"/>
    </row>
    <row r="761" spans="8:8" x14ac:dyDescent="0.25">
      <c r="H761" s="117"/>
    </row>
    <row r="762" spans="8:8" x14ac:dyDescent="0.25">
      <c r="H762" s="117"/>
    </row>
    <row r="763" spans="8:8" x14ac:dyDescent="0.25">
      <c r="H763" s="117"/>
    </row>
    <row r="764" spans="8:8" x14ac:dyDescent="0.25">
      <c r="H764" s="117"/>
    </row>
    <row r="765" spans="8:8" x14ac:dyDescent="0.25">
      <c r="H765" s="117"/>
    </row>
    <row r="766" spans="8:8" x14ac:dyDescent="0.25">
      <c r="H766" s="117"/>
    </row>
    <row r="767" spans="8:8" x14ac:dyDescent="0.25">
      <c r="H767" s="117"/>
    </row>
    <row r="768" spans="8:8" x14ac:dyDescent="0.25">
      <c r="H768" s="117"/>
    </row>
    <row r="769" spans="8:8" x14ac:dyDescent="0.25">
      <c r="H769" s="117"/>
    </row>
    <row r="770" spans="8:8" x14ac:dyDescent="0.25">
      <c r="H770" s="117"/>
    </row>
    <row r="771" spans="8:8" x14ac:dyDescent="0.25">
      <c r="H771" s="117"/>
    </row>
    <row r="772" spans="8:8" x14ac:dyDescent="0.25">
      <c r="H772" s="117"/>
    </row>
    <row r="773" spans="8:8" x14ac:dyDescent="0.25">
      <c r="H773" s="117"/>
    </row>
    <row r="774" spans="8:8" x14ac:dyDescent="0.25">
      <c r="H774" s="117"/>
    </row>
    <row r="775" spans="8:8" x14ac:dyDescent="0.25">
      <c r="H775" s="117"/>
    </row>
    <row r="776" spans="8:8" x14ac:dyDescent="0.25">
      <c r="H776" s="117"/>
    </row>
    <row r="777" spans="8:8" x14ac:dyDescent="0.25">
      <c r="H777" s="117"/>
    </row>
    <row r="778" spans="8:8" x14ac:dyDescent="0.25">
      <c r="H778" s="117"/>
    </row>
    <row r="779" spans="8:8" x14ac:dyDescent="0.25">
      <c r="H779" s="117"/>
    </row>
    <row r="780" spans="8:8" x14ac:dyDescent="0.25">
      <c r="H780" s="117"/>
    </row>
    <row r="781" spans="8:8" x14ac:dyDescent="0.25">
      <c r="H781" s="117"/>
    </row>
    <row r="782" spans="8:8" x14ac:dyDescent="0.25">
      <c r="H782" s="117"/>
    </row>
    <row r="783" spans="8:8" x14ac:dyDescent="0.25">
      <c r="H783" s="117"/>
    </row>
    <row r="784" spans="8:8" x14ac:dyDescent="0.25">
      <c r="H784" s="117"/>
    </row>
    <row r="785" spans="8:8" x14ac:dyDescent="0.25">
      <c r="H785" s="117"/>
    </row>
    <row r="786" spans="8:8" x14ac:dyDescent="0.25">
      <c r="H786" s="117"/>
    </row>
    <row r="787" spans="8:8" x14ac:dyDescent="0.25">
      <c r="H787" s="117"/>
    </row>
    <row r="788" spans="8:8" x14ac:dyDescent="0.25">
      <c r="H788" s="117"/>
    </row>
    <row r="789" spans="8:8" x14ac:dyDescent="0.25">
      <c r="H789" s="117"/>
    </row>
    <row r="790" spans="8:8" x14ac:dyDescent="0.25">
      <c r="H790" s="117"/>
    </row>
    <row r="791" spans="8:8" x14ac:dyDescent="0.25">
      <c r="H791" s="117"/>
    </row>
    <row r="792" spans="8:8" x14ac:dyDescent="0.25">
      <c r="H792" s="117"/>
    </row>
    <row r="793" spans="8:8" x14ac:dyDescent="0.25">
      <c r="H793" s="117"/>
    </row>
    <row r="794" spans="8:8" x14ac:dyDescent="0.25">
      <c r="H794" s="117"/>
    </row>
    <row r="795" spans="8:8" x14ac:dyDescent="0.25">
      <c r="H795" s="117"/>
    </row>
    <row r="796" spans="8:8" x14ac:dyDescent="0.25">
      <c r="H796" s="117"/>
    </row>
    <row r="797" spans="8:8" x14ac:dyDescent="0.25">
      <c r="H797" s="117"/>
    </row>
    <row r="798" spans="8:8" x14ac:dyDescent="0.25">
      <c r="H798" s="117"/>
    </row>
    <row r="799" spans="8:8" x14ac:dyDescent="0.25">
      <c r="H799" s="117"/>
    </row>
    <row r="800" spans="8:8" x14ac:dyDescent="0.25">
      <c r="H800" s="117"/>
    </row>
    <row r="801" spans="8:8" x14ac:dyDescent="0.25">
      <c r="H801" s="117"/>
    </row>
    <row r="802" spans="8:8" x14ac:dyDescent="0.25">
      <c r="H802" s="117"/>
    </row>
    <row r="803" spans="8:8" x14ac:dyDescent="0.25">
      <c r="H803" s="117"/>
    </row>
    <row r="804" spans="8:8" x14ac:dyDescent="0.25">
      <c r="H804" s="117"/>
    </row>
    <row r="805" spans="8:8" x14ac:dyDescent="0.25">
      <c r="H805" s="117"/>
    </row>
    <row r="806" spans="8:8" x14ac:dyDescent="0.25">
      <c r="H806" s="117"/>
    </row>
    <row r="807" spans="8:8" x14ac:dyDescent="0.25">
      <c r="H807" s="117"/>
    </row>
    <row r="808" spans="8:8" x14ac:dyDescent="0.25">
      <c r="H808" s="117"/>
    </row>
    <row r="809" spans="8:8" x14ac:dyDescent="0.25">
      <c r="H809" s="117"/>
    </row>
    <row r="810" spans="8:8" x14ac:dyDescent="0.25">
      <c r="H810" s="117"/>
    </row>
    <row r="811" spans="8:8" x14ac:dyDescent="0.25">
      <c r="H811" s="117"/>
    </row>
    <row r="812" spans="8:8" x14ac:dyDescent="0.25">
      <c r="H812" s="117"/>
    </row>
    <row r="813" spans="8:8" x14ac:dyDescent="0.25">
      <c r="H813" s="117"/>
    </row>
    <row r="814" spans="8:8" x14ac:dyDescent="0.25">
      <c r="H814" s="117"/>
    </row>
    <row r="815" spans="8:8" x14ac:dyDescent="0.25">
      <c r="H815" s="117"/>
    </row>
    <row r="816" spans="8:8" x14ac:dyDescent="0.25">
      <c r="H816" s="117"/>
    </row>
    <row r="817" spans="8:8" x14ac:dyDescent="0.25">
      <c r="H817" s="117"/>
    </row>
    <row r="818" spans="8:8" x14ac:dyDescent="0.25">
      <c r="H818" s="117"/>
    </row>
    <row r="819" spans="8:8" x14ac:dyDescent="0.25">
      <c r="H819" s="117"/>
    </row>
    <row r="820" spans="8:8" x14ac:dyDescent="0.25">
      <c r="H820" s="117"/>
    </row>
    <row r="821" spans="8:8" x14ac:dyDescent="0.25">
      <c r="H821" s="117"/>
    </row>
    <row r="822" spans="8:8" x14ac:dyDescent="0.25">
      <c r="H822" s="117"/>
    </row>
    <row r="823" spans="8:8" x14ac:dyDescent="0.25">
      <c r="H823" s="117"/>
    </row>
    <row r="824" spans="8:8" x14ac:dyDescent="0.25">
      <c r="H824" s="117"/>
    </row>
    <row r="825" spans="8:8" x14ac:dyDescent="0.25">
      <c r="H825" s="117"/>
    </row>
    <row r="826" spans="8:8" x14ac:dyDescent="0.25">
      <c r="H826" s="117"/>
    </row>
    <row r="827" spans="8:8" x14ac:dyDescent="0.25">
      <c r="H827" s="117"/>
    </row>
    <row r="828" spans="8:8" x14ac:dyDescent="0.25">
      <c r="H828" s="117"/>
    </row>
    <row r="829" spans="8:8" x14ac:dyDescent="0.25">
      <c r="H829" s="117"/>
    </row>
    <row r="830" spans="8:8" x14ac:dyDescent="0.25">
      <c r="H830" s="117"/>
    </row>
    <row r="831" spans="8:8" x14ac:dyDescent="0.25">
      <c r="H831" s="117"/>
    </row>
    <row r="832" spans="8:8" x14ac:dyDescent="0.25">
      <c r="H832" s="117"/>
    </row>
    <row r="833" spans="8:8" x14ac:dyDescent="0.25">
      <c r="H833" s="117"/>
    </row>
    <row r="834" spans="8:8" x14ac:dyDescent="0.25">
      <c r="H834" s="117"/>
    </row>
    <row r="835" spans="8:8" x14ac:dyDescent="0.25">
      <c r="H835" s="117"/>
    </row>
    <row r="836" spans="8:8" x14ac:dyDescent="0.25">
      <c r="H836" s="117"/>
    </row>
    <row r="837" spans="8:8" x14ac:dyDescent="0.25">
      <c r="H837" s="117"/>
    </row>
    <row r="838" spans="8:8" x14ac:dyDescent="0.25">
      <c r="H838" s="117"/>
    </row>
    <row r="839" spans="8:8" x14ac:dyDescent="0.25">
      <c r="H839" s="117"/>
    </row>
    <row r="840" spans="8:8" x14ac:dyDescent="0.25">
      <c r="H840" s="117"/>
    </row>
    <row r="841" spans="8:8" x14ac:dyDescent="0.25">
      <c r="H841" s="117"/>
    </row>
    <row r="842" spans="8:8" x14ac:dyDescent="0.25">
      <c r="H842" s="117"/>
    </row>
    <row r="843" spans="8:8" x14ac:dyDescent="0.25">
      <c r="H843" s="117"/>
    </row>
    <row r="844" spans="8:8" x14ac:dyDescent="0.25">
      <c r="H844" s="117"/>
    </row>
    <row r="845" spans="8:8" x14ac:dyDescent="0.25">
      <c r="H845" s="117"/>
    </row>
    <row r="846" spans="8:8" x14ac:dyDescent="0.25">
      <c r="H846" s="117"/>
    </row>
    <row r="847" spans="8:8" x14ac:dyDescent="0.25">
      <c r="H847" s="117"/>
    </row>
    <row r="848" spans="8:8" x14ac:dyDescent="0.25">
      <c r="H848" s="117"/>
    </row>
    <row r="849" spans="8:8" x14ac:dyDescent="0.25">
      <c r="H849" s="117"/>
    </row>
    <row r="850" spans="8:8" x14ac:dyDescent="0.25">
      <c r="H850" s="117"/>
    </row>
    <row r="851" spans="8:8" x14ac:dyDescent="0.25">
      <c r="H851" s="117"/>
    </row>
    <row r="852" spans="8:8" x14ac:dyDescent="0.25">
      <c r="H852" s="117"/>
    </row>
    <row r="853" spans="8:8" x14ac:dyDescent="0.25">
      <c r="H853" s="117"/>
    </row>
    <row r="854" spans="8:8" x14ac:dyDescent="0.25">
      <c r="H854" s="117"/>
    </row>
    <row r="855" spans="8:8" x14ac:dyDescent="0.25">
      <c r="H855" s="117"/>
    </row>
    <row r="856" spans="8:8" x14ac:dyDescent="0.25">
      <c r="H856" s="117"/>
    </row>
    <row r="857" spans="8:8" x14ac:dyDescent="0.25">
      <c r="H857" s="117"/>
    </row>
    <row r="858" spans="8:8" x14ac:dyDescent="0.25">
      <c r="H858" s="117"/>
    </row>
    <row r="859" spans="8:8" x14ac:dyDescent="0.25">
      <c r="H859" s="117"/>
    </row>
    <row r="860" spans="8:8" x14ac:dyDescent="0.25">
      <c r="H860" s="117"/>
    </row>
    <row r="861" spans="8:8" x14ac:dyDescent="0.25">
      <c r="H861" s="117"/>
    </row>
    <row r="862" spans="8:8" x14ac:dyDescent="0.25">
      <c r="H862" s="117"/>
    </row>
    <row r="863" spans="8:8" x14ac:dyDescent="0.25">
      <c r="H863" s="117"/>
    </row>
    <row r="864" spans="8:8" x14ac:dyDescent="0.25">
      <c r="H864" s="117"/>
    </row>
    <row r="865" spans="8:8" x14ac:dyDescent="0.25">
      <c r="H865" s="117"/>
    </row>
    <row r="866" spans="8:8" x14ac:dyDescent="0.25">
      <c r="H866" s="117"/>
    </row>
    <row r="867" spans="8:8" x14ac:dyDescent="0.25">
      <c r="H867" s="117"/>
    </row>
    <row r="868" spans="8:8" x14ac:dyDescent="0.25">
      <c r="H868" s="117"/>
    </row>
    <row r="869" spans="8:8" x14ac:dyDescent="0.25">
      <c r="H869" s="117"/>
    </row>
    <row r="870" spans="8:8" x14ac:dyDescent="0.25">
      <c r="H870" s="117"/>
    </row>
    <row r="871" spans="8:8" x14ac:dyDescent="0.25">
      <c r="H871" s="117"/>
    </row>
    <row r="872" spans="8:8" x14ac:dyDescent="0.25">
      <c r="H872" s="117"/>
    </row>
    <row r="873" spans="8:8" x14ac:dyDescent="0.25">
      <c r="H873" s="117"/>
    </row>
    <row r="874" spans="8:8" x14ac:dyDescent="0.25">
      <c r="H874" s="117"/>
    </row>
    <row r="875" spans="8:8" x14ac:dyDescent="0.25">
      <c r="H875" s="117"/>
    </row>
    <row r="876" spans="8:8" x14ac:dyDescent="0.25">
      <c r="H876" s="117"/>
    </row>
    <row r="877" spans="8:8" x14ac:dyDescent="0.25">
      <c r="H877" s="117"/>
    </row>
    <row r="878" spans="8:8" x14ac:dyDescent="0.25">
      <c r="H878" s="117"/>
    </row>
    <row r="879" spans="8:8" x14ac:dyDescent="0.25">
      <c r="H879" s="117"/>
    </row>
    <row r="880" spans="8:8" x14ac:dyDescent="0.25">
      <c r="H880" s="117"/>
    </row>
    <row r="881" spans="8:8" x14ac:dyDescent="0.25">
      <c r="H881" s="117"/>
    </row>
    <row r="882" spans="8:8" x14ac:dyDescent="0.25">
      <c r="H882" s="117"/>
    </row>
    <row r="883" spans="8:8" x14ac:dyDescent="0.25">
      <c r="H883" s="117"/>
    </row>
    <row r="884" spans="8:8" x14ac:dyDescent="0.25">
      <c r="H884" s="117"/>
    </row>
    <row r="885" spans="8:8" x14ac:dyDescent="0.25">
      <c r="H885" s="117"/>
    </row>
    <row r="886" spans="8:8" x14ac:dyDescent="0.25">
      <c r="H886" s="117"/>
    </row>
    <row r="887" spans="8:8" x14ac:dyDescent="0.25">
      <c r="H887" s="117"/>
    </row>
    <row r="888" spans="8:8" x14ac:dyDescent="0.25">
      <c r="H888" s="117"/>
    </row>
    <row r="889" spans="8:8" x14ac:dyDescent="0.25">
      <c r="H889" s="117"/>
    </row>
    <row r="890" spans="8:8" x14ac:dyDescent="0.25">
      <c r="H890" s="117"/>
    </row>
    <row r="891" spans="8:8" x14ac:dyDescent="0.25">
      <c r="H891" s="117"/>
    </row>
    <row r="892" spans="8:8" x14ac:dyDescent="0.25">
      <c r="H892" s="117"/>
    </row>
    <row r="893" spans="8:8" x14ac:dyDescent="0.25">
      <c r="H893" s="117"/>
    </row>
    <row r="894" spans="8:8" x14ac:dyDescent="0.25">
      <c r="H894" s="117"/>
    </row>
    <row r="895" spans="8:8" x14ac:dyDescent="0.25">
      <c r="H895" s="117"/>
    </row>
    <row r="896" spans="8:8" x14ac:dyDescent="0.25">
      <c r="H896" s="117"/>
    </row>
    <row r="897" spans="8:8" x14ac:dyDescent="0.25">
      <c r="H897" s="117"/>
    </row>
    <row r="898" spans="8:8" x14ac:dyDescent="0.25">
      <c r="H898" s="117"/>
    </row>
    <row r="899" spans="8:8" x14ac:dyDescent="0.25">
      <c r="H899" s="117"/>
    </row>
    <row r="900" spans="8:8" x14ac:dyDescent="0.25">
      <c r="H900" s="117"/>
    </row>
    <row r="901" spans="8:8" x14ac:dyDescent="0.25">
      <c r="H901" s="117"/>
    </row>
    <row r="902" spans="8:8" x14ac:dyDescent="0.25">
      <c r="H902" s="117"/>
    </row>
    <row r="903" spans="8:8" x14ac:dyDescent="0.25">
      <c r="H903" s="117"/>
    </row>
    <row r="904" spans="8:8" x14ac:dyDescent="0.25">
      <c r="H904" s="117"/>
    </row>
    <row r="905" spans="8:8" x14ac:dyDescent="0.25">
      <c r="H905" s="117"/>
    </row>
    <row r="906" spans="8:8" x14ac:dyDescent="0.25">
      <c r="H906" s="117"/>
    </row>
    <row r="907" spans="8:8" x14ac:dyDescent="0.25">
      <c r="H907" s="117"/>
    </row>
    <row r="908" spans="8:8" x14ac:dyDescent="0.25">
      <c r="H908" s="117"/>
    </row>
    <row r="909" spans="8:8" x14ac:dyDescent="0.25">
      <c r="H909" s="117"/>
    </row>
    <row r="910" spans="8:8" x14ac:dyDescent="0.25">
      <c r="H910" s="117"/>
    </row>
    <row r="911" spans="8:8" x14ac:dyDescent="0.25">
      <c r="H911" s="117"/>
    </row>
    <row r="912" spans="8:8" x14ac:dyDescent="0.25">
      <c r="H912" s="117"/>
    </row>
    <row r="913" spans="8:8" x14ac:dyDescent="0.25">
      <c r="H913" s="117"/>
    </row>
    <row r="914" spans="8:8" x14ac:dyDescent="0.25">
      <c r="H914" s="117"/>
    </row>
    <row r="915" spans="8:8" x14ac:dyDescent="0.25">
      <c r="H915" s="117"/>
    </row>
    <row r="916" spans="8:8" x14ac:dyDescent="0.25">
      <c r="H916" s="117"/>
    </row>
    <row r="917" spans="8:8" x14ac:dyDescent="0.25">
      <c r="H917" s="117"/>
    </row>
    <row r="918" spans="8:8" x14ac:dyDescent="0.25">
      <c r="H918" s="117"/>
    </row>
    <row r="919" spans="8:8" x14ac:dyDescent="0.25">
      <c r="H919" s="117"/>
    </row>
    <row r="920" spans="8:8" x14ac:dyDescent="0.25">
      <c r="H920" s="117"/>
    </row>
    <row r="921" spans="8:8" x14ac:dyDescent="0.25">
      <c r="H921" s="117"/>
    </row>
    <row r="922" spans="8:8" x14ac:dyDescent="0.25">
      <c r="H922" s="117"/>
    </row>
    <row r="923" spans="8:8" x14ac:dyDescent="0.25">
      <c r="H923" s="117"/>
    </row>
    <row r="924" spans="8:8" x14ac:dyDescent="0.25">
      <c r="H924" s="117"/>
    </row>
    <row r="925" spans="8:8" x14ac:dyDescent="0.25">
      <c r="H925" s="117"/>
    </row>
    <row r="926" spans="8:8" x14ac:dyDescent="0.25">
      <c r="H926" s="117"/>
    </row>
    <row r="927" spans="8:8" x14ac:dyDescent="0.25">
      <c r="H927" s="117"/>
    </row>
    <row r="928" spans="8:8" x14ac:dyDescent="0.25">
      <c r="H928" s="117"/>
    </row>
    <row r="929" spans="8:8" x14ac:dyDescent="0.25">
      <c r="H929" s="117"/>
    </row>
    <row r="930" spans="8:8" x14ac:dyDescent="0.25">
      <c r="H930" s="117"/>
    </row>
    <row r="931" spans="8:8" x14ac:dyDescent="0.25">
      <c r="H931" s="117"/>
    </row>
    <row r="932" spans="8:8" x14ac:dyDescent="0.25">
      <c r="H932" s="117"/>
    </row>
    <row r="933" spans="8:8" x14ac:dyDescent="0.25">
      <c r="H933" s="117"/>
    </row>
    <row r="934" spans="8:8" x14ac:dyDescent="0.25">
      <c r="H934" s="117"/>
    </row>
    <row r="935" spans="8:8" x14ac:dyDescent="0.25">
      <c r="H935" s="117"/>
    </row>
    <row r="936" spans="8:8" x14ac:dyDescent="0.25">
      <c r="H936" s="117"/>
    </row>
    <row r="937" spans="8:8" x14ac:dyDescent="0.25">
      <c r="H937" s="117"/>
    </row>
    <row r="938" spans="8:8" x14ac:dyDescent="0.25">
      <c r="H938" s="117"/>
    </row>
    <row r="939" spans="8:8" x14ac:dyDescent="0.25">
      <c r="H939" s="117"/>
    </row>
    <row r="940" spans="8:8" x14ac:dyDescent="0.25">
      <c r="H940" s="117"/>
    </row>
    <row r="941" spans="8:8" x14ac:dyDescent="0.25">
      <c r="H941" s="117"/>
    </row>
    <row r="942" spans="8:8" x14ac:dyDescent="0.25">
      <c r="H942" s="117"/>
    </row>
    <row r="943" spans="8:8" x14ac:dyDescent="0.25">
      <c r="H943" s="117"/>
    </row>
    <row r="944" spans="8:8" x14ac:dyDescent="0.25">
      <c r="H944" s="117"/>
    </row>
    <row r="945" spans="8:8" x14ac:dyDescent="0.25">
      <c r="H945" s="117"/>
    </row>
    <row r="946" spans="8:8" x14ac:dyDescent="0.25">
      <c r="H946" s="117"/>
    </row>
    <row r="947" spans="8:8" x14ac:dyDescent="0.25">
      <c r="H947" s="117"/>
    </row>
    <row r="948" spans="8:8" x14ac:dyDescent="0.25">
      <c r="H948" s="117"/>
    </row>
    <row r="949" spans="8:8" x14ac:dyDescent="0.25">
      <c r="H949" s="117"/>
    </row>
    <row r="950" spans="8:8" x14ac:dyDescent="0.25">
      <c r="H950" s="117"/>
    </row>
    <row r="951" spans="8:8" x14ac:dyDescent="0.25">
      <c r="H951" s="117"/>
    </row>
    <row r="952" spans="8:8" x14ac:dyDescent="0.25">
      <c r="H952" s="117"/>
    </row>
    <row r="953" spans="8:8" x14ac:dyDescent="0.25">
      <c r="H953" s="117"/>
    </row>
    <row r="954" spans="8:8" x14ac:dyDescent="0.25">
      <c r="H954" s="117"/>
    </row>
    <row r="955" spans="8:8" x14ac:dyDescent="0.25">
      <c r="H955" s="117"/>
    </row>
    <row r="956" spans="8:8" x14ac:dyDescent="0.25">
      <c r="H956" s="117"/>
    </row>
    <row r="957" spans="8:8" x14ac:dyDescent="0.25">
      <c r="H957" s="117"/>
    </row>
    <row r="958" spans="8:8" x14ac:dyDescent="0.25">
      <c r="H958" s="117"/>
    </row>
    <row r="959" spans="8:8" x14ac:dyDescent="0.25">
      <c r="H959" s="117"/>
    </row>
    <row r="960" spans="8:8" x14ac:dyDescent="0.25">
      <c r="H960" s="117"/>
    </row>
    <row r="961" spans="8:8" x14ac:dyDescent="0.25">
      <c r="H961" s="117"/>
    </row>
    <row r="962" spans="8:8" x14ac:dyDescent="0.25">
      <c r="H962" s="117"/>
    </row>
    <row r="963" spans="8:8" x14ac:dyDescent="0.25">
      <c r="H963" s="117"/>
    </row>
    <row r="964" spans="8:8" x14ac:dyDescent="0.25">
      <c r="H964" s="117"/>
    </row>
    <row r="965" spans="8:8" x14ac:dyDescent="0.25">
      <c r="H965" s="117"/>
    </row>
    <row r="966" spans="8:8" x14ac:dyDescent="0.25">
      <c r="H966" s="117"/>
    </row>
    <row r="967" spans="8:8" x14ac:dyDescent="0.25">
      <c r="H967" s="117"/>
    </row>
    <row r="968" spans="8:8" x14ac:dyDescent="0.25">
      <c r="H968" s="117"/>
    </row>
    <row r="969" spans="8:8" x14ac:dyDescent="0.25">
      <c r="H969" s="117"/>
    </row>
    <row r="970" spans="8:8" x14ac:dyDescent="0.25">
      <c r="H970" s="117"/>
    </row>
    <row r="971" spans="8:8" x14ac:dyDescent="0.25">
      <c r="H971" s="117"/>
    </row>
    <row r="972" spans="8:8" x14ac:dyDescent="0.25">
      <c r="H972" s="117"/>
    </row>
    <row r="973" spans="8:8" x14ac:dyDescent="0.25">
      <c r="H973" s="117"/>
    </row>
    <row r="974" spans="8:8" x14ac:dyDescent="0.25">
      <c r="H974" s="117"/>
    </row>
    <row r="975" spans="8:8" x14ac:dyDescent="0.25">
      <c r="H975" s="117"/>
    </row>
    <row r="976" spans="8:8" x14ac:dyDescent="0.25">
      <c r="H976" s="117"/>
    </row>
    <row r="977" spans="8:8" x14ac:dyDescent="0.25">
      <c r="H977" s="117"/>
    </row>
    <row r="978" spans="8:8" x14ac:dyDescent="0.25">
      <c r="H978" s="117"/>
    </row>
    <row r="979" spans="8:8" x14ac:dyDescent="0.25">
      <c r="H979" s="117"/>
    </row>
    <row r="980" spans="8:8" x14ac:dyDescent="0.25">
      <c r="H980" s="117"/>
    </row>
    <row r="981" spans="8:8" x14ac:dyDescent="0.25">
      <c r="H981" s="117"/>
    </row>
    <row r="982" spans="8:8" x14ac:dyDescent="0.25">
      <c r="H982" s="117"/>
    </row>
    <row r="983" spans="8:8" x14ac:dyDescent="0.25">
      <c r="H983" s="117"/>
    </row>
    <row r="984" spans="8:8" x14ac:dyDescent="0.25">
      <c r="H984" s="117"/>
    </row>
    <row r="985" spans="8:8" x14ac:dyDescent="0.25">
      <c r="H985" s="117"/>
    </row>
    <row r="986" spans="8:8" x14ac:dyDescent="0.25">
      <c r="H986" s="117"/>
    </row>
    <row r="987" spans="8:8" x14ac:dyDescent="0.25">
      <c r="H987" s="117"/>
    </row>
    <row r="988" spans="8:8" x14ac:dyDescent="0.25">
      <c r="H988" s="117"/>
    </row>
    <row r="989" spans="8:8" x14ac:dyDescent="0.25">
      <c r="H989" s="117"/>
    </row>
    <row r="990" spans="8:8" x14ac:dyDescent="0.25">
      <c r="H990" s="117"/>
    </row>
    <row r="991" spans="8:8" x14ac:dyDescent="0.25">
      <c r="H991" s="117"/>
    </row>
    <row r="992" spans="8:8" x14ac:dyDescent="0.25">
      <c r="H992" s="117"/>
    </row>
    <row r="993" spans="8:8" x14ac:dyDescent="0.25">
      <c r="H993" s="117"/>
    </row>
    <row r="994" spans="8:8" x14ac:dyDescent="0.25">
      <c r="H994" s="117"/>
    </row>
    <row r="995" spans="8:8" x14ac:dyDescent="0.25">
      <c r="H995" s="117"/>
    </row>
    <row r="996" spans="8:8" x14ac:dyDescent="0.25">
      <c r="H996" s="117"/>
    </row>
    <row r="997" spans="8:8" x14ac:dyDescent="0.25">
      <c r="H997" s="117"/>
    </row>
    <row r="998" spans="8:8" x14ac:dyDescent="0.25">
      <c r="H998" s="117"/>
    </row>
    <row r="999" spans="8:8" x14ac:dyDescent="0.25">
      <c r="H999" s="117"/>
    </row>
    <row r="1000" spans="8:8" x14ac:dyDescent="0.25">
      <c r="H1000" s="117"/>
    </row>
    <row r="1001" spans="8:8" x14ac:dyDescent="0.25">
      <c r="H1001" s="117"/>
    </row>
    <row r="1002" spans="8:8" x14ac:dyDescent="0.25">
      <c r="H1002" s="117"/>
    </row>
    <row r="1003" spans="8:8" x14ac:dyDescent="0.25">
      <c r="H1003" s="117"/>
    </row>
    <row r="1004" spans="8:8" x14ac:dyDescent="0.25">
      <c r="H1004" s="117"/>
    </row>
    <row r="1005" spans="8:8" x14ac:dyDescent="0.25">
      <c r="H1005" s="117"/>
    </row>
    <row r="1006" spans="8:8" x14ac:dyDescent="0.25">
      <c r="H1006" s="117"/>
    </row>
    <row r="1007" spans="8:8" x14ac:dyDescent="0.25">
      <c r="H1007" s="117"/>
    </row>
    <row r="1008" spans="8:8" x14ac:dyDescent="0.25">
      <c r="H1008" s="117"/>
    </row>
    <row r="1009" spans="8:8" x14ac:dyDescent="0.25">
      <c r="H1009" s="117"/>
    </row>
    <row r="1010" spans="8:8" x14ac:dyDescent="0.25">
      <c r="H1010" s="117"/>
    </row>
    <row r="1011" spans="8:8" x14ac:dyDescent="0.25">
      <c r="H1011" s="117"/>
    </row>
    <row r="1012" spans="8:8" x14ac:dyDescent="0.25">
      <c r="H1012" s="117"/>
    </row>
    <row r="1013" spans="8:8" x14ac:dyDescent="0.25">
      <c r="H1013" s="117"/>
    </row>
    <row r="1014" spans="8:8" x14ac:dyDescent="0.25">
      <c r="H1014" s="117"/>
    </row>
    <row r="1015" spans="8:8" x14ac:dyDescent="0.25">
      <c r="H1015" s="117"/>
    </row>
    <row r="1016" spans="8:8" x14ac:dyDescent="0.25">
      <c r="H1016" s="117"/>
    </row>
    <row r="1017" spans="8:8" x14ac:dyDescent="0.25">
      <c r="H1017" s="117"/>
    </row>
    <row r="1018" spans="8:8" x14ac:dyDescent="0.25">
      <c r="H1018" s="117"/>
    </row>
    <row r="1019" spans="8:8" x14ac:dyDescent="0.25">
      <c r="H1019" s="117"/>
    </row>
    <row r="1020" spans="8:8" x14ac:dyDescent="0.25">
      <c r="H1020" s="117"/>
    </row>
    <row r="1021" spans="8:8" x14ac:dyDescent="0.25">
      <c r="H1021" s="117"/>
    </row>
    <row r="1022" spans="8:8" x14ac:dyDescent="0.25">
      <c r="H1022" s="117"/>
    </row>
    <row r="1023" spans="8:8" x14ac:dyDescent="0.25">
      <c r="H1023" s="117"/>
    </row>
    <row r="1024" spans="8:8" x14ac:dyDescent="0.25">
      <c r="H1024" s="117"/>
    </row>
    <row r="1025" spans="8:8" x14ac:dyDescent="0.25">
      <c r="H1025" s="117"/>
    </row>
    <row r="1026" spans="8:8" x14ac:dyDescent="0.25">
      <c r="H1026" s="117"/>
    </row>
    <row r="1027" spans="8:8" x14ac:dyDescent="0.25">
      <c r="H1027" s="117"/>
    </row>
    <row r="1028" spans="8:8" x14ac:dyDescent="0.25">
      <c r="H1028" s="117"/>
    </row>
    <row r="1029" spans="8:8" x14ac:dyDescent="0.25">
      <c r="H1029" s="117"/>
    </row>
    <row r="1030" spans="8:8" x14ac:dyDescent="0.25">
      <c r="H1030" s="117"/>
    </row>
    <row r="1031" spans="8:8" x14ac:dyDescent="0.25">
      <c r="H1031" s="117"/>
    </row>
    <row r="1032" spans="8:8" x14ac:dyDescent="0.25">
      <c r="H1032" s="117"/>
    </row>
    <row r="1033" spans="8:8" x14ac:dyDescent="0.25">
      <c r="H1033" s="117"/>
    </row>
    <row r="1034" spans="8:8" x14ac:dyDescent="0.25">
      <c r="H1034" s="117"/>
    </row>
    <row r="1035" spans="8:8" x14ac:dyDescent="0.25">
      <c r="H1035" s="117"/>
    </row>
    <row r="1036" spans="8:8" x14ac:dyDescent="0.25">
      <c r="H1036" s="117"/>
    </row>
    <row r="1037" spans="8:8" x14ac:dyDescent="0.25">
      <c r="H1037" s="117"/>
    </row>
    <row r="1038" spans="8:8" x14ac:dyDescent="0.25">
      <c r="H1038" s="117"/>
    </row>
    <row r="1039" spans="8:8" x14ac:dyDescent="0.25">
      <c r="H1039" s="117"/>
    </row>
    <row r="1040" spans="8:8" x14ac:dyDescent="0.25">
      <c r="H1040" s="117"/>
    </row>
    <row r="1041" spans="8:8" x14ac:dyDescent="0.25">
      <c r="H1041" s="117"/>
    </row>
    <row r="1042" spans="8:8" x14ac:dyDescent="0.25">
      <c r="H1042" s="117"/>
    </row>
    <row r="1043" spans="8:8" x14ac:dyDescent="0.25">
      <c r="H1043" s="117"/>
    </row>
    <row r="1044" spans="8:8" x14ac:dyDescent="0.25">
      <c r="H1044" s="117"/>
    </row>
    <row r="1045" spans="8:8" x14ac:dyDescent="0.25">
      <c r="H1045" s="117"/>
    </row>
    <row r="1046" spans="8:8" x14ac:dyDescent="0.25">
      <c r="H1046" s="117"/>
    </row>
    <row r="1047" spans="8:8" x14ac:dyDescent="0.25">
      <c r="H1047" s="117"/>
    </row>
    <row r="1048" spans="8:8" x14ac:dyDescent="0.25">
      <c r="H1048" s="117"/>
    </row>
    <row r="1049" spans="8:8" x14ac:dyDescent="0.25">
      <c r="H1049" s="117"/>
    </row>
    <row r="1050" spans="8:8" x14ac:dyDescent="0.25">
      <c r="H1050" s="117"/>
    </row>
    <row r="1051" spans="8:8" x14ac:dyDescent="0.25">
      <c r="H1051" s="117"/>
    </row>
    <row r="1052" spans="8:8" x14ac:dyDescent="0.25">
      <c r="H1052" s="117"/>
    </row>
    <row r="1053" spans="8:8" x14ac:dyDescent="0.25">
      <c r="H1053" s="117"/>
    </row>
    <row r="1054" spans="8:8" x14ac:dyDescent="0.25">
      <c r="H1054" s="117"/>
    </row>
    <row r="1055" spans="8:8" x14ac:dyDescent="0.25">
      <c r="H1055" s="117"/>
    </row>
    <row r="1056" spans="8:8" x14ac:dyDescent="0.25">
      <c r="H1056" s="117"/>
    </row>
    <row r="1057" spans="8:8" x14ac:dyDescent="0.25">
      <c r="H1057" s="117"/>
    </row>
    <row r="1058" spans="8:8" x14ac:dyDescent="0.25">
      <c r="H1058" s="117"/>
    </row>
    <row r="1059" spans="8:8" x14ac:dyDescent="0.25">
      <c r="H1059" s="117"/>
    </row>
    <row r="1060" spans="8:8" x14ac:dyDescent="0.25">
      <c r="H1060" s="117"/>
    </row>
    <row r="1061" spans="8:8" x14ac:dyDescent="0.25">
      <c r="H1061" s="117"/>
    </row>
    <row r="1062" spans="8:8" x14ac:dyDescent="0.25">
      <c r="H1062" s="117"/>
    </row>
    <row r="1063" spans="8:8" x14ac:dyDescent="0.25">
      <c r="H1063" s="117"/>
    </row>
    <row r="1064" spans="8:8" x14ac:dyDescent="0.25">
      <c r="H1064" s="117"/>
    </row>
    <row r="1065" spans="8:8" x14ac:dyDescent="0.25">
      <c r="H1065" s="117"/>
    </row>
    <row r="1066" spans="8:8" x14ac:dyDescent="0.25">
      <c r="H1066" s="117"/>
    </row>
    <row r="1067" spans="8:8" x14ac:dyDescent="0.25">
      <c r="H1067" s="117"/>
    </row>
    <row r="1068" spans="8:8" x14ac:dyDescent="0.25">
      <c r="H1068" s="117"/>
    </row>
    <row r="1069" spans="8:8" x14ac:dyDescent="0.25">
      <c r="H1069" s="117"/>
    </row>
    <row r="1070" spans="8:8" x14ac:dyDescent="0.25">
      <c r="H1070" s="117"/>
    </row>
    <row r="1071" spans="8:8" x14ac:dyDescent="0.25">
      <c r="H1071" s="117"/>
    </row>
    <row r="1072" spans="8:8" x14ac:dyDescent="0.25">
      <c r="H1072" s="117"/>
    </row>
    <row r="1073" spans="8:8" x14ac:dyDescent="0.25">
      <c r="H1073" s="117"/>
    </row>
    <row r="1074" spans="8:8" x14ac:dyDescent="0.25">
      <c r="H1074" s="117"/>
    </row>
    <row r="1075" spans="8:8" x14ac:dyDescent="0.25">
      <c r="H1075" s="117"/>
    </row>
    <row r="1076" spans="8:8" x14ac:dyDescent="0.25">
      <c r="H1076" s="117"/>
    </row>
    <row r="1077" spans="8:8" x14ac:dyDescent="0.25">
      <c r="H1077" s="117"/>
    </row>
    <row r="1078" spans="8:8" x14ac:dyDescent="0.25">
      <c r="H1078" s="117"/>
    </row>
    <row r="1079" spans="8:8" x14ac:dyDescent="0.25">
      <c r="H1079" s="117"/>
    </row>
    <row r="1080" spans="8:8" x14ac:dyDescent="0.25">
      <c r="H1080" s="117"/>
    </row>
    <row r="1081" spans="8:8" x14ac:dyDescent="0.25">
      <c r="H1081" s="117"/>
    </row>
    <row r="1082" spans="8:8" x14ac:dyDescent="0.25">
      <c r="H1082" s="117"/>
    </row>
    <row r="1083" spans="8:8" x14ac:dyDescent="0.25">
      <c r="H1083" s="117"/>
    </row>
    <row r="1084" spans="8:8" x14ac:dyDescent="0.25">
      <c r="H1084" s="117"/>
    </row>
    <row r="1085" spans="8:8" x14ac:dyDescent="0.25">
      <c r="H1085" s="117"/>
    </row>
    <row r="1086" spans="8:8" x14ac:dyDescent="0.25">
      <c r="H1086" s="117"/>
    </row>
    <row r="1087" spans="8:8" x14ac:dyDescent="0.25">
      <c r="H1087" s="117"/>
    </row>
    <row r="1088" spans="8:8" x14ac:dyDescent="0.25">
      <c r="H1088" s="117"/>
    </row>
    <row r="1089" spans="8:8" x14ac:dyDescent="0.25">
      <c r="H1089" s="117"/>
    </row>
    <row r="1090" spans="8:8" x14ac:dyDescent="0.25">
      <c r="H1090" s="117"/>
    </row>
    <row r="1091" spans="8:8" x14ac:dyDescent="0.25">
      <c r="H1091" s="117"/>
    </row>
    <row r="1092" spans="8:8" x14ac:dyDescent="0.25">
      <c r="H1092" s="117"/>
    </row>
    <row r="1093" spans="8:8" x14ac:dyDescent="0.25">
      <c r="H1093" s="117"/>
    </row>
    <row r="1094" spans="8:8" x14ac:dyDescent="0.25">
      <c r="H1094" s="117"/>
    </row>
    <row r="1095" spans="8:8" x14ac:dyDescent="0.25">
      <c r="H1095" s="117"/>
    </row>
    <row r="1096" spans="8:8" x14ac:dyDescent="0.25">
      <c r="H1096" s="117"/>
    </row>
    <row r="1097" spans="8:8" x14ac:dyDescent="0.25">
      <c r="H1097" s="117"/>
    </row>
    <row r="1098" spans="8:8" x14ac:dyDescent="0.25">
      <c r="H1098" s="117"/>
    </row>
    <row r="1099" spans="8:8" x14ac:dyDescent="0.25">
      <c r="H1099" s="117"/>
    </row>
    <row r="1100" spans="8:8" x14ac:dyDescent="0.25">
      <c r="H1100" s="117"/>
    </row>
    <row r="1101" spans="8:8" x14ac:dyDescent="0.25">
      <c r="H1101" s="117"/>
    </row>
    <row r="1102" spans="8:8" x14ac:dyDescent="0.25">
      <c r="H1102" s="117"/>
    </row>
    <row r="1103" spans="8:8" x14ac:dyDescent="0.25">
      <c r="H1103" s="117"/>
    </row>
    <row r="1104" spans="8:8" x14ac:dyDescent="0.25">
      <c r="H1104" s="117"/>
    </row>
    <row r="1105" spans="8:8" x14ac:dyDescent="0.25">
      <c r="H1105" s="117"/>
    </row>
    <row r="1106" spans="8:8" x14ac:dyDescent="0.25">
      <c r="H1106" s="117"/>
    </row>
    <row r="1107" spans="8:8" x14ac:dyDescent="0.25">
      <c r="H1107" s="117"/>
    </row>
    <row r="1108" spans="8:8" x14ac:dyDescent="0.25">
      <c r="H1108" s="117"/>
    </row>
    <row r="1109" spans="8:8" x14ac:dyDescent="0.25">
      <c r="H1109" s="117"/>
    </row>
    <row r="1110" spans="8:8" x14ac:dyDescent="0.25">
      <c r="H1110" s="117"/>
    </row>
    <row r="1111" spans="8:8" x14ac:dyDescent="0.25">
      <c r="H1111" s="117"/>
    </row>
    <row r="1112" spans="8:8" x14ac:dyDescent="0.25">
      <c r="H1112" s="117"/>
    </row>
    <row r="1113" spans="8:8" x14ac:dyDescent="0.25">
      <c r="H1113" s="117"/>
    </row>
    <row r="1114" spans="8:8" x14ac:dyDescent="0.25">
      <c r="H1114" s="117"/>
    </row>
    <row r="1115" spans="8:8" x14ac:dyDescent="0.25">
      <c r="H1115" s="117"/>
    </row>
    <row r="1116" spans="8:8" x14ac:dyDescent="0.25">
      <c r="H1116" s="117"/>
    </row>
    <row r="1117" spans="8:8" x14ac:dyDescent="0.25">
      <c r="H1117" s="117"/>
    </row>
    <row r="1118" spans="8:8" x14ac:dyDescent="0.25">
      <c r="H1118" s="117"/>
    </row>
    <row r="1119" spans="8:8" x14ac:dyDescent="0.25">
      <c r="H1119" s="117"/>
    </row>
    <row r="1120" spans="8:8" x14ac:dyDescent="0.25">
      <c r="H1120" s="117"/>
    </row>
    <row r="1121" spans="8:8" x14ac:dyDescent="0.25">
      <c r="H1121" s="117"/>
    </row>
    <row r="1122" spans="8:8" x14ac:dyDescent="0.25">
      <c r="H1122" s="117"/>
    </row>
    <row r="1123" spans="8:8" x14ac:dyDescent="0.25">
      <c r="H1123" s="117"/>
    </row>
    <row r="1124" spans="8:8" x14ac:dyDescent="0.25">
      <c r="H1124" s="117"/>
    </row>
    <row r="1125" spans="8:8" x14ac:dyDescent="0.25">
      <c r="H1125" s="117"/>
    </row>
    <row r="1126" spans="8:8" x14ac:dyDescent="0.25">
      <c r="H1126" s="117"/>
    </row>
    <row r="1127" spans="8:8" x14ac:dyDescent="0.25">
      <c r="H1127" s="117"/>
    </row>
    <row r="1128" spans="8:8" x14ac:dyDescent="0.25">
      <c r="H1128" s="117"/>
    </row>
    <row r="1129" spans="8:8" x14ac:dyDescent="0.25">
      <c r="H1129" s="117"/>
    </row>
    <row r="1130" spans="8:8" x14ac:dyDescent="0.25">
      <c r="H1130" s="117"/>
    </row>
    <row r="1131" spans="8:8" x14ac:dyDescent="0.25">
      <c r="H1131" s="117"/>
    </row>
    <row r="1132" spans="8:8" x14ac:dyDescent="0.25">
      <c r="H1132" s="117"/>
    </row>
    <row r="1133" spans="8:8" x14ac:dyDescent="0.25">
      <c r="H1133" s="117"/>
    </row>
    <row r="1134" spans="8:8" x14ac:dyDescent="0.25">
      <c r="H1134" s="117"/>
    </row>
    <row r="1135" spans="8:8" x14ac:dyDescent="0.25">
      <c r="H1135" s="117"/>
    </row>
    <row r="1136" spans="8:8" x14ac:dyDescent="0.25">
      <c r="H1136" s="117"/>
    </row>
    <row r="1137" spans="8:8" x14ac:dyDescent="0.25">
      <c r="H1137" s="117"/>
    </row>
    <row r="1138" spans="8:8" x14ac:dyDescent="0.25">
      <c r="H1138" s="117"/>
    </row>
    <row r="1139" spans="8:8" x14ac:dyDescent="0.25">
      <c r="H1139" s="117"/>
    </row>
    <row r="1140" spans="8:8" x14ac:dyDescent="0.25">
      <c r="H1140" s="117"/>
    </row>
    <row r="1141" spans="8:8" x14ac:dyDescent="0.25">
      <c r="H1141" s="117"/>
    </row>
    <row r="1142" spans="8:8" x14ac:dyDescent="0.25">
      <c r="H1142" s="117"/>
    </row>
    <row r="1143" spans="8:8" x14ac:dyDescent="0.25">
      <c r="H1143" s="117"/>
    </row>
    <row r="1144" spans="8:8" x14ac:dyDescent="0.25">
      <c r="H1144" s="117"/>
    </row>
    <row r="1145" spans="8:8" x14ac:dyDescent="0.25">
      <c r="H1145" s="117"/>
    </row>
    <row r="1146" spans="8:8" x14ac:dyDescent="0.25">
      <c r="H1146" s="117"/>
    </row>
    <row r="1147" spans="8:8" x14ac:dyDescent="0.25">
      <c r="H1147" s="117"/>
    </row>
    <row r="1148" spans="8:8" x14ac:dyDescent="0.25">
      <c r="H1148" s="117"/>
    </row>
    <row r="1149" spans="8:8" x14ac:dyDescent="0.25">
      <c r="H1149" s="117"/>
    </row>
    <row r="1150" spans="8:8" x14ac:dyDescent="0.25">
      <c r="H1150" s="117"/>
    </row>
    <row r="1151" spans="8:8" x14ac:dyDescent="0.25">
      <c r="H1151" s="117"/>
    </row>
    <row r="1152" spans="8:8" x14ac:dyDescent="0.25">
      <c r="H1152" s="117"/>
    </row>
    <row r="1153" spans="8:8" x14ac:dyDescent="0.25">
      <c r="H1153" s="117"/>
    </row>
    <row r="1154" spans="8:8" x14ac:dyDescent="0.25">
      <c r="H1154" s="117"/>
    </row>
    <row r="1155" spans="8:8" x14ac:dyDescent="0.25">
      <c r="H1155" s="117"/>
    </row>
    <row r="1156" spans="8:8" x14ac:dyDescent="0.25">
      <c r="H1156" s="117"/>
    </row>
    <row r="1157" spans="8:8" x14ac:dyDescent="0.25">
      <c r="H1157" s="117"/>
    </row>
    <row r="1158" spans="8:8" x14ac:dyDescent="0.25">
      <c r="H1158" s="117"/>
    </row>
    <row r="1159" spans="8:8" x14ac:dyDescent="0.25">
      <c r="H1159" s="117"/>
    </row>
    <row r="1160" spans="8:8" x14ac:dyDescent="0.25">
      <c r="H1160" s="117"/>
    </row>
    <row r="1161" spans="8:8" x14ac:dyDescent="0.25">
      <c r="H1161" s="117"/>
    </row>
    <row r="1162" spans="8:8" x14ac:dyDescent="0.25">
      <c r="H1162" s="117"/>
    </row>
    <row r="1163" spans="8:8" x14ac:dyDescent="0.25">
      <c r="H1163" s="117"/>
    </row>
    <row r="1164" spans="8:8" x14ac:dyDescent="0.25">
      <c r="H1164" s="117"/>
    </row>
    <row r="1165" spans="8:8" x14ac:dyDescent="0.25">
      <c r="H1165" s="117"/>
    </row>
    <row r="1166" spans="8:8" x14ac:dyDescent="0.25">
      <c r="H1166" s="117"/>
    </row>
    <row r="1167" spans="8:8" x14ac:dyDescent="0.25">
      <c r="H1167" s="117"/>
    </row>
    <row r="1168" spans="8:8" x14ac:dyDescent="0.25">
      <c r="H1168" s="117"/>
    </row>
    <row r="1169" spans="8:8" x14ac:dyDescent="0.25">
      <c r="H1169" s="117"/>
    </row>
    <row r="1170" spans="8:8" x14ac:dyDescent="0.25">
      <c r="H1170" s="117"/>
    </row>
    <row r="1171" spans="8:8" x14ac:dyDescent="0.25">
      <c r="H1171" s="117"/>
    </row>
    <row r="1172" spans="8:8" x14ac:dyDescent="0.25">
      <c r="H1172" s="117"/>
    </row>
    <row r="1173" spans="8:8" x14ac:dyDescent="0.25">
      <c r="H1173" s="117"/>
    </row>
    <row r="1174" spans="8:8" x14ac:dyDescent="0.25">
      <c r="H1174" s="117"/>
    </row>
    <row r="1175" spans="8:8" x14ac:dyDescent="0.25">
      <c r="H1175" s="117"/>
    </row>
    <row r="1176" spans="8:8" x14ac:dyDescent="0.25">
      <c r="H1176" s="117"/>
    </row>
    <row r="1177" spans="8:8" x14ac:dyDescent="0.25">
      <c r="H1177" s="117"/>
    </row>
    <row r="1178" spans="8:8" x14ac:dyDescent="0.25">
      <c r="H1178" s="117"/>
    </row>
    <row r="1179" spans="8:8" x14ac:dyDescent="0.25">
      <c r="H1179" s="117"/>
    </row>
    <row r="1180" spans="8:8" x14ac:dyDescent="0.25">
      <c r="H1180" s="117"/>
    </row>
    <row r="1181" spans="8:8" x14ac:dyDescent="0.25">
      <c r="H1181" s="117"/>
    </row>
    <row r="1182" spans="8:8" x14ac:dyDescent="0.25">
      <c r="H1182" s="117"/>
    </row>
    <row r="1183" spans="8:8" x14ac:dyDescent="0.25">
      <c r="H1183" s="117"/>
    </row>
    <row r="1184" spans="8:8" x14ac:dyDescent="0.25">
      <c r="H1184" s="117"/>
    </row>
    <row r="1185" spans="8:8" x14ac:dyDescent="0.25">
      <c r="H1185" s="117"/>
    </row>
    <row r="1186" spans="8:8" x14ac:dyDescent="0.25">
      <c r="H1186" s="117"/>
    </row>
    <row r="1187" spans="8:8" x14ac:dyDescent="0.25">
      <c r="H1187" s="117"/>
    </row>
    <row r="1188" spans="8:8" x14ac:dyDescent="0.25">
      <c r="H1188" s="117"/>
    </row>
    <row r="1189" spans="8:8" x14ac:dyDescent="0.25">
      <c r="H1189" s="117"/>
    </row>
    <row r="1190" spans="8:8" x14ac:dyDescent="0.25">
      <c r="H1190" s="117"/>
    </row>
    <row r="1191" spans="8:8" x14ac:dyDescent="0.25">
      <c r="H1191" s="117"/>
    </row>
    <row r="1192" spans="8:8" x14ac:dyDescent="0.25">
      <c r="H1192" s="117"/>
    </row>
    <row r="1193" spans="8:8" x14ac:dyDescent="0.25">
      <c r="H1193" s="117"/>
    </row>
    <row r="1194" spans="8:8" x14ac:dyDescent="0.25">
      <c r="H1194" s="117"/>
    </row>
    <row r="1195" spans="8:8" x14ac:dyDescent="0.25">
      <c r="H1195" s="117"/>
    </row>
    <row r="1196" spans="8:8" x14ac:dyDescent="0.25">
      <c r="H1196" s="117"/>
    </row>
    <row r="1197" spans="8:8" x14ac:dyDescent="0.25">
      <c r="H1197" s="117"/>
    </row>
    <row r="1198" spans="8:8" x14ac:dyDescent="0.25">
      <c r="H1198" s="117"/>
    </row>
    <row r="1199" spans="8:8" x14ac:dyDescent="0.25">
      <c r="H1199" s="117"/>
    </row>
    <row r="1200" spans="8:8" x14ac:dyDescent="0.25">
      <c r="H1200" s="117"/>
    </row>
    <row r="1201" spans="8:8" x14ac:dyDescent="0.25">
      <c r="H1201" s="117"/>
    </row>
    <row r="1202" spans="8:8" x14ac:dyDescent="0.25">
      <c r="H1202" s="117"/>
    </row>
    <row r="1203" spans="8:8" x14ac:dyDescent="0.25">
      <c r="H1203" s="117"/>
    </row>
    <row r="1204" spans="8:8" x14ac:dyDescent="0.25">
      <c r="H1204" s="117"/>
    </row>
    <row r="1205" spans="8:8" x14ac:dyDescent="0.25">
      <c r="H1205" s="117"/>
    </row>
    <row r="1206" spans="8:8" x14ac:dyDescent="0.25">
      <c r="H1206" s="117"/>
    </row>
    <row r="1207" spans="8:8" x14ac:dyDescent="0.25">
      <c r="H1207" s="117"/>
    </row>
    <row r="1208" spans="8:8" x14ac:dyDescent="0.25">
      <c r="H1208" s="117"/>
    </row>
    <row r="1209" spans="8:8" x14ac:dyDescent="0.25">
      <c r="H1209" s="117"/>
    </row>
    <row r="1210" spans="8:8" x14ac:dyDescent="0.25">
      <c r="H1210" s="117"/>
    </row>
    <row r="1211" spans="8:8" x14ac:dyDescent="0.25">
      <c r="H1211" s="117"/>
    </row>
    <row r="1212" spans="8:8" x14ac:dyDescent="0.25">
      <c r="H1212" s="117"/>
    </row>
    <row r="1213" spans="8:8" x14ac:dyDescent="0.25">
      <c r="H1213" s="117"/>
    </row>
    <row r="1214" spans="8:8" x14ac:dyDescent="0.25">
      <c r="H1214" s="117"/>
    </row>
    <row r="1215" spans="8:8" x14ac:dyDescent="0.25">
      <c r="H1215" s="117"/>
    </row>
    <row r="1216" spans="8:8" x14ac:dyDescent="0.25">
      <c r="H1216" s="117"/>
    </row>
    <row r="1217" spans="8:8" x14ac:dyDescent="0.25">
      <c r="H1217" s="117"/>
    </row>
    <row r="1218" spans="8:8" x14ac:dyDescent="0.25">
      <c r="H1218" s="117"/>
    </row>
    <row r="1219" spans="8:8" x14ac:dyDescent="0.25">
      <c r="H1219" s="117"/>
    </row>
    <row r="1220" spans="8:8" x14ac:dyDescent="0.25">
      <c r="H1220" s="117"/>
    </row>
    <row r="1221" spans="8:8" x14ac:dyDescent="0.25">
      <c r="H1221" s="117"/>
    </row>
    <row r="1222" spans="8:8" x14ac:dyDescent="0.25">
      <c r="H1222" s="117"/>
    </row>
    <row r="1223" spans="8:8" x14ac:dyDescent="0.25">
      <c r="H1223" s="117"/>
    </row>
    <row r="1224" spans="8:8" x14ac:dyDescent="0.25">
      <c r="H1224" s="117"/>
    </row>
    <row r="1225" spans="8:8" x14ac:dyDescent="0.25">
      <c r="H1225" s="117"/>
    </row>
    <row r="1226" spans="8:8" x14ac:dyDescent="0.25">
      <c r="H1226" s="117"/>
    </row>
    <row r="1227" spans="8:8" x14ac:dyDescent="0.25">
      <c r="H1227" s="117"/>
    </row>
    <row r="1228" spans="8:8" x14ac:dyDescent="0.25">
      <c r="H1228" s="117"/>
    </row>
    <row r="1229" spans="8:8" x14ac:dyDescent="0.25">
      <c r="H1229" s="117"/>
    </row>
    <row r="1230" spans="8:8" x14ac:dyDescent="0.25">
      <c r="H1230" s="117"/>
    </row>
    <row r="1231" spans="8:8" x14ac:dyDescent="0.25">
      <c r="H1231" s="117"/>
    </row>
    <row r="1232" spans="8:8" x14ac:dyDescent="0.25">
      <c r="H1232" s="117"/>
    </row>
    <row r="1233" spans="8:8" x14ac:dyDescent="0.25">
      <c r="H1233" s="117"/>
    </row>
    <row r="1234" spans="8:8" x14ac:dyDescent="0.25">
      <c r="H1234" s="117"/>
    </row>
    <row r="1235" spans="8:8" x14ac:dyDescent="0.25">
      <c r="H1235" s="117"/>
    </row>
    <row r="1236" spans="8:8" x14ac:dyDescent="0.25">
      <c r="H1236" s="117"/>
    </row>
    <row r="1237" spans="8:8" x14ac:dyDescent="0.25">
      <c r="H1237" s="117"/>
    </row>
    <row r="1238" spans="8:8" x14ac:dyDescent="0.25">
      <c r="H1238" s="117"/>
    </row>
    <row r="1239" spans="8:8" x14ac:dyDescent="0.25">
      <c r="H1239" s="117"/>
    </row>
    <row r="1240" spans="8:8" x14ac:dyDescent="0.25">
      <c r="H1240" s="117"/>
    </row>
    <row r="1241" spans="8:8" x14ac:dyDescent="0.25">
      <c r="H1241" s="117"/>
    </row>
    <row r="1242" spans="8:8" x14ac:dyDescent="0.25">
      <c r="H1242" s="117"/>
    </row>
    <row r="1243" spans="8:8" x14ac:dyDescent="0.25">
      <c r="H1243" s="117"/>
    </row>
    <row r="1244" spans="8:8" x14ac:dyDescent="0.25">
      <c r="H1244" s="117"/>
    </row>
    <row r="1245" spans="8:8" x14ac:dyDescent="0.25">
      <c r="H1245" s="117"/>
    </row>
    <row r="1246" spans="8:8" x14ac:dyDescent="0.25">
      <c r="H1246" s="117"/>
    </row>
    <row r="1247" spans="8:8" x14ac:dyDescent="0.25">
      <c r="H1247" s="117"/>
    </row>
    <row r="1248" spans="8:8" x14ac:dyDescent="0.25">
      <c r="H1248" s="117"/>
    </row>
    <row r="1249" spans="8:8" x14ac:dyDescent="0.25">
      <c r="H1249" s="117"/>
    </row>
    <row r="1250" spans="8:8" x14ac:dyDescent="0.25">
      <c r="H1250" s="117"/>
    </row>
    <row r="1251" spans="8:8" x14ac:dyDescent="0.25">
      <c r="H1251" s="117"/>
    </row>
    <row r="1252" spans="8:8" x14ac:dyDescent="0.25">
      <c r="H1252" s="117"/>
    </row>
    <row r="1253" spans="8:8" x14ac:dyDescent="0.25">
      <c r="H1253" s="117"/>
    </row>
    <row r="1254" spans="8:8" x14ac:dyDescent="0.25">
      <c r="H1254" s="117"/>
    </row>
    <row r="1255" spans="8:8" x14ac:dyDescent="0.25">
      <c r="H1255" s="117"/>
    </row>
    <row r="1256" spans="8:8" x14ac:dyDescent="0.25">
      <c r="H1256" s="117"/>
    </row>
    <row r="1257" spans="8:8" x14ac:dyDescent="0.25">
      <c r="H1257" s="117"/>
    </row>
    <row r="1258" spans="8:8" x14ac:dyDescent="0.25">
      <c r="H1258" s="117"/>
    </row>
    <row r="1259" spans="8:8" x14ac:dyDescent="0.25">
      <c r="H1259" s="117"/>
    </row>
    <row r="1260" spans="8:8" x14ac:dyDescent="0.25">
      <c r="H1260" s="117"/>
    </row>
    <row r="1261" spans="8:8" x14ac:dyDescent="0.25">
      <c r="H1261" s="117"/>
    </row>
    <row r="1262" spans="8:8" x14ac:dyDescent="0.25">
      <c r="H1262" s="117"/>
    </row>
    <row r="1263" spans="8:8" x14ac:dyDescent="0.25">
      <c r="H1263" s="117"/>
    </row>
    <row r="1264" spans="8:8" x14ac:dyDescent="0.25">
      <c r="H1264" s="117"/>
    </row>
    <row r="1265" spans="8:8" x14ac:dyDescent="0.25">
      <c r="H1265" s="117"/>
    </row>
    <row r="1266" spans="8:8" x14ac:dyDescent="0.25">
      <c r="H1266" s="117"/>
    </row>
    <row r="1267" spans="8:8" x14ac:dyDescent="0.25">
      <c r="H1267" s="117"/>
    </row>
    <row r="1268" spans="8:8" x14ac:dyDescent="0.25">
      <c r="H1268" s="117"/>
    </row>
    <row r="1269" spans="8:8" x14ac:dyDescent="0.25">
      <c r="H1269" s="117"/>
    </row>
    <row r="1270" spans="8:8" x14ac:dyDescent="0.25">
      <c r="H1270" s="117"/>
    </row>
    <row r="1271" spans="8:8" x14ac:dyDescent="0.25">
      <c r="H1271" s="117"/>
    </row>
    <row r="1272" spans="8:8" x14ac:dyDescent="0.25">
      <c r="H1272" s="117"/>
    </row>
    <row r="1273" spans="8:8" x14ac:dyDescent="0.25">
      <c r="H1273" s="117"/>
    </row>
    <row r="1274" spans="8:8" x14ac:dyDescent="0.25">
      <c r="H1274" s="117"/>
    </row>
    <row r="1275" spans="8:8" x14ac:dyDescent="0.25">
      <c r="H1275" s="117"/>
    </row>
    <row r="1276" spans="8:8" x14ac:dyDescent="0.25">
      <c r="H1276" s="117"/>
    </row>
    <row r="1277" spans="8:8" x14ac:dyDescent="0.25">
      <c r="H1277" s="117"/>
    </row>
    <row r="1278" spans="8:8" x14ac:dyDescent="0.25">
      <c r="H1278" s="117"/>
    </row>
    <row r="1279" spans="8:8" x14ac:dyDescent="0.25">
      <c r="H1279" s="117"/>
    </row>
    <row r="1280" spans="8:8" x14ac:dyDescent="0.25">
      <c r="H1280" s="117"/>
    </row>
    <row r="1281" spans="8:8" x14ac:dyDescent="0.25">
      <c r="H1281" s="117"/>
    </row>
    <row r="1282" spans="8:8" x14ac:dyDescent="0.25">
      <c r="H1282" s="117"/>
    </row>
    <row r="1283" spans="8:8" x14ac:dyDescent="0.25">
      <c r="H1283" s="117"/>
    </row>
    <row r="1284" spans="8:8" x14ac:dyDescent="0.25">
      <c r="H1284" s="117"/>
    </row>
    <row r="1285" spans="8:8" x14ac:dyDescent="0.25">
      <c r="H1285" s="117"/>
    </row>
    <row r="1286" spans="8:8" x14ac:dyDescent="0.25">
      <c r="H1286" s="117"/>
    </row>
    <row r="1287" spans="8:8" x14ac:dyDescent="0.25">
      <c r="H1287" s="117"/>
    </row>
    <row r="1288" spans="8:8" x14ac:dyDescent="0.25">
      <c r="H1288" s="117"/>
    </row>
    <row r="1289" spans="8:8" x14ac:dyDescent="0.25">
      <c r="H1289" s="117"/>
    </row>
    <row r="1290" spans="8:8" x14ac:dyDescent="0.25">
      <c r="H1290" s="117"/>
    </row>
    <row r="1291" spans="8:8" x14ac:dyDescent="0.25">
      <c r="H1291" s="117"/>
    </row>
    <row r="1292" spans="8:8" x14ac:dyDescent="0.25">
      <c r="H1292" s="117"/>
    </row>
    <row r="1293" spans="8:8" x14ac:dyDescent="0.25">
      <c r="H1293" s="117"/>
    </row>
    <row r="1294" spans="8:8" x14ac:dyDescent="0.25">
      <c r="H1294" s="117"/>
    </row>
    <row r="1295" spans="8:8" x14ac:dyDescent="0.25">
      <c r="H1295" s="117"/>
    </row>
    <row r="1296" spans="8:8" x14ac:dyDescent="0.25">
      <c r="H1296" s="117"/>
    </row>
  </sheetData>
  <sheetProtection algorithmName="SHA-512" hashValue="sKoA1ghPJCgcWqctfqdVg80E+dZQjHHE4ERi2GVz/RBTo7uOHV3SLADpJMmDPDedC0kdgPt6mlLz+7YeCEPg3w==" saltValue="8PslbSCzpc2er6/E89Tl/A==" spinCount="100000" sheet="1" formatColumns="0" formatRows="0" insertRows="0" insertHyperlinks="0"/>
  <mergeCells count="5">
    <mergeCell ref="A8:A9"/>
    <mergeCell ref="A10:A32"/>
    <mergeCell ref="A3:J3"/>
    <mergeCell ref="A2:J2"/>
    <mergeCell ref="A1:J1"/>
  </mergeCells>
  <phoneticPr fontId="12" type="noConversion"/>
  <conditionalFormatting sqref="D8 B9:E32 G10:I32">
    <cfRule type="expression" dxfId="3" priority="1">
      <formula>#REF!="No"</formula>
    </cfRule>
  </conditionalFormatting>
  <conditionalFormatting sqref="H9:I9 H34:H1296">
    <cfRule type="expression" dxfId="2" priority="2">
      <formula>#REF!="No"</formula>
    </cfRule>
  </conditionalFormatting>
  <dataValidations count="2">
    <dataValidation type="list" allowBlank="1" showInputMessage="1" showErrorMessage="1" sqref="C33" xr:uid="{E44A264B-1C4A-4D8E-A0A4-F05C12B1BEBC}">
      <formula1>"Yes,No"</formula1>
    </dataValidation>
    <dataValidation type="list" allowBlank="1" showInputMessage="1" showErrorMessage="1" sqref="E33:F33" xr:uid="{9777ABA7-1C47-4535-BA94-C1C18BA03808}">
      <formula1>"Publicly Owned,Privately Owned"</formula1>
    </dataValidation>
  </dataValidations>
  <pageMargins left="0.2" right="0.2" top="0.7" bottom="0.7" header="0.3" footer="0.3"/>
  <pageSetup paperSize="17" scale="76" fitToWidth="0" orientation="landscape" r:id="rId1"/>
  <headerFooter>
    <oddFooter>Page &amp;P&amp;R&amp;F</oddFooter>
  </headerFooter>
  <extLst>
    <ext xmlns:x14="http://schemas.microsoft.com/office/spreadsheetml/2009/9/main" uri="{CCE6A557-97BC-4b89-ADB6-D9C93CAAB3DF}">
      <x14:dataValidations xmlns:xm="http://schemas.microsoft.com/office/excel/2006/main" count="7">
        <x14:dataValidation type="list" allowBlank="1" showInputMessage="1" showErrorMessage="1" xr:uid="{4E79D788-6297-43A9-8146-214B9DC09232}">
          <x14:formula1>
            <xm:f>'Data Validation'!$B$2:$B$3</xm:f>
          </x14:formula1>
          <xm:sqref>H9:H32</xm:sqref>
        </x14:dataValidation>
        <x14:dataValidation type="list" allowBlank="1" showInputMessage="1" showErrorMessage="1" xr:uid="{CB93C226-220B-4D88-8054-BF95B216B636}">
          <x14:formula1>
            <xm:f>'Data Validation'!$P$3:$P$10</xm:f>
          </x14:formula1>
          <xm:sqref>G33</xm:sqref>
        </x14:dataValidation>
        <x14:dataValidation type="list" allowBlank="1" showInputMessage="1" showErrorMessage="1" xr:uid="{B21B02AE-95B1-4417-9EF4-700C70B61956}">
          <x14:formula1>
            <xm:f>'Data Validation'!$C$2:$C$3</xm:f>
          </x14:formula1>
          <xm:sqref>D8:D9 D11:D32</xm:sqref>
        </x14:dataValidation>
        <x14:dataValidation type="list" allowBlank="1" showInputMessage="1" showErrorMessage="1" xr:uid="{39DFB120-3821-4457-9D6B-16D3E09E6DCC}">
          <x14:formula1>
            <xm:f>'Data Validation'!$Y$2:$Y$51</xm:f>
          </x14:formula1>
          <xm:sqref>D33</xm:sqref>
        </x14:dataValidation>
        <x14:dataValidation type="list" allowBlank="1" showInputMessage="1" showErrorMessage="1" xr:uid="{E7D66E41-B3F5-4542-A948-CF82AE84ECAE}">
          <x14:formula1>
            <xm:f>'Data Validation'!$R$2:$R$15</xm:f>
          </x14:formula1>
          <xm:sqref>I33</xm:sqref>
        </x14:dataValidation>
        <x14:dataValidation type="list" allowBlank="1" showInputMessage="1" showErrorMessage="1" xr:uid="{66ACF36D-88F6-4B97-B909-BFA836360B9B}">
          <x14:formula1>
            <xm:f>Appendix_Veh!$H$2:$I$2</xm:f>
          </x14:formula1>
          <xm:sqref>D10</xm:sqref>
        </x14:dataValidation>
        <x14:dataValidation type="list" allowBlank="1" showInputMessage="1" showErrorMessage="1" xr:uid="{45154ACD-8B11-4A11-A7F4-9F13129B3B98}">
          <x14:formula1>
            <xm:f>IF($D$10=Appendix_Veh!$H$2,Appendix_Veh!$H$3:$H$10,Appendix_Veh!$I$3:$I$9)</xm:f>
          </x14:formula1>
          <xm:sqref>F10:F32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75F8E-32AA-43A6-AD43-437D5D0C4E3A}">
  <sheetPr>
    <pageSetUpPr fitToPage="1"/>
  </sheetPr>
  <dimension ref="A1:AL27"/>
  <sheetViews>
    <sheetView zoomScaleNormal="100" workbookViewId="0">
      <selection activeCell="F4" sqref="F4"/>
    </sheetView>
  </sheetViews>
  <sheetFormatPr defaultRowHeight="15" x14ac:dyDescent="0.25"/>
  <cols>
    <col min="1" max="1" width="16.7109375" style="37" customWidth="1"/>
    <col min="2" max="2" width="21.42578125" customWidth="1"/>
    <col min="3" max="3" width="19.85546875" style="1" customWidth="1"/>
    <col min="4" max="4" width="30.42578125" style="1" customWidth="1"/>
    <col min="5" max="5" width="27.42578125" customWidth="1"/>
    <col min="6" max="6" width="24.140625" style="2" customWidth="1"/>
    <col min="7" max="7" width="26" customWidth="1"/>
    <col min="8" max="8" width="33.5703125" customWidth="1"/>
    <col min="9" max="9" width="20.7109375" customWidth="1"/>
    <col min="10" max="10" width="26.28515625" customWidth="1"/>
    <col min="11" max="11" width="24.42578125" customWidth="1"/>
    <col min="12" max="12" width="31.7109375" customWidth="1"/>
    <col min="13" max="13" width="46.7109375" customWidth="1"/>
    <col min="14" max="14" width="17.42578125" customWidth="1"/>
    <col min="15" max="15" width="15.5703125" customWidth="1"/>
    <col min="16" max="16" width="17.5703125" customWidth="1"/>
    <col min="17" max="17" width="35.7109375" customWidth="1"/>
    <col min="18" max="18" width="13.42578125" customWidth="1"/>
    <col min="19" max="19" width="12" customWidth="1"/>
    <col min="22" max="22" width="17.85546875" customWidth="1"/>
  </cols>
  <sheetData>
    <row r="1" spans="1:38" ht="28.5" customHeight="1" x14ac:dyDescent="0.25">
      <c r="A1" s="323" t="s">
        <v>607</v>
      </c>
      <c r="B1" s="324"/>
      <c r="C1" s="324"/>
      <c r="D1" s="324"/>
      <c r="E1" s="325"/>
      <c r="F1"/>
    </row>
    <row r="2" spans="1:38" ht="15" customHeight="1" thickBot="1" x14ac:dyDescent="0.3">
      <c r="A2" s="302" t="s">
        <v>135</v>
      </c>
      <c r="B2" s="303"/>
      <c r="C2" s="303"/>
      <c r="D2" s="303"/>
      <c r="E2" s="304"/>
      <c r="F2" s="11"/>
      <c r="G2" s="11"/>
      <c r="H2" s="11"/>
      <c r="I2" s="11"/>
      <c r="J2" s="11"/>
      <c r="K2" s="11"/>
      <c r="L2" s="11"/>
      <c r="M2" s="11"/>
      <c r="N2" s="11"/>
      <c r="O2" s="11"/>
      <c r="P2" s="11"/>
      <c r="Q2" s="11"/>
      <c r="R2" s="11"/>
      <c r="S2" s="11"/>
      <c r="T2" s="11"/>
      <c r="U2" s="11"/>
      <c r="V2" s="11"/>
    </row>
    <row r="3" spans="1:38" ht="172.15" customHeight="1" thickBot="1" x14ac:dyDescent="0.3">
      <c r="A3" s="326" t="s">
        <v>136</v>
      </c>
      <c r="B3" s="327"/>
      <c r="C3" s="327"/>
      <c r="D3" s="327"/>
      <c r="E3" s="328"/>
      <c r="F3" s="11"/>
      <c r="G3" s="11"/>
      <c r="H3" s="11"/>
      <c r="I3" s="11"/>
      <c r="J3" s="11"/>
      <c r="K3" s="11"/>
      <c r="L3" s="11"/>
      <c r="M3" s="11"/>
      <c r="N3" s="11"/>
      <c r="O3" s="11"/>
      <c r="P3" s="11"/>
      <c r="Q3" s="11"/>
      <c r="R3" s="11"/>
      <c r="S3" s="11"/>
      <c r="T3" s="11"/>
      <c r="U3" s="11"/>
    </row>
    <row r="4" spans="1:38" ht="44.25" customHeight="1" thickBot="1" x14ac:dyDescent="0.3">
      <c r="A4" s="321" t="s">
        <v>137</v>
      </c>
      <c r="B4" s="319"/>
      <c r="C4" s="319"/>
      <c r="D4" s="322"/>
      <c r="E4" s="116"/>
      <c r="F4" s="35"/>
      <c r="G4" s="35"/>
      <c r="H4" s="35"/>
      <c r="I4" s="35"/>
      <c r="J4" s="35"/>
      <c r="K4" s="35"/>
      <c r="L4" s="35"/>
      <c r="M4" s="35"/>
      <c r="N4" s="35"/>
      <c r="O4" s="35"/>
      <c r="P4" s="35"/>
      <c r="Q4" s="35"/>
      <c r="R4" s="11"/>
      <c r="S4" s="11"/>
      <c r="T4" s="11"/>
      <c r="U4" s="11"/>
    </row>
    <row r="5" spans="1:38" ht="15.75" thickBot="1" x14ac:dyDescent="0.3">
      <c r="A5" s="78" t="s">
        <v>138</v>
      </c>
      <c r="B5" s="78"/>
      <c r="C5" s="79"/>
      <c r="D5" s="80"/>
      <c r="E5" s="224"/>
      <c r="F5" s="36"/>
      <c r="G5" s="36"/>
      <c r="H5" s="36"/>
      <c r="I5" s="36"/>
      <c r="J5" s="36"/>
      <c r="K5" s="36"/>
      <c r="L5" s="36"/>
      <c r="M5" s="36"/>
      <c r="N5" s="36"/>
      <c r="O5" s="36"/>
      <c r="P5" s="36"/>
      <c r="Q5" s="36"/>
      <c r="R5" s="36"/>
      <c r="S5" s="36"/>
      <c r="T5" s="36"/>
      <c r="U5" s="36"/>
      <c r="V5" s="34"/>
      <c r="W5" s="34"/>
      <c r="X5" s="34"/>
      <c r="Y5" s="34"/>
      <c r="Z5" s="34"/>
      <c r="AA5" s="34"/>
      <c r="AB5" s="34"/>
      <c r="AC5" s="34"/>
      <c r="AD5" s="34"/>
      <c r="AE5" s="34"/>
      <c r="AF5" s="34"/>
      <c r="AG5" s="34"/>
      <c r="AH5" s="34"/>
      <c r="AI5" s="34"/>
      <c r="AJ5" s="34"/>
      <c r="AK5" s="34"/>
      <c r="AL5" s="34"/>
    </row>
    <row r="6" spans="1:38" s="37" customFormat="1" ht="45.75" thickBot="1" x14ac:dyDescent="0.3">
      <c r="A6" s="52" t="s">
        <v>48</v>
      </c>
      <c r="B6" s="53" t="s">
        <v>139</v>
      </c>
      <c r="C6" s="53" t="s">
        <v>140</v>
      </c>
      <c r="D6" s="53" t="s">
        <v>141</v>
      </c>
      <c r="E6" s="53" t="s">
        <v>142</v>
      </c>
    </row>
    <row r="7" spans="1:38" s="39" customFormat="1" ht="75.75" thickBot="1" x14ac:dyDescent="0.3">
      <c r="A7" s="213" t="s">
        <v>72</v>
      </c>
      <c r="B7" s="222" t="s">
        <v>143</v>
      </c>
      <c r="C7" s="222" t="s">
        <v>80</v>
      </c>
      <c r="D7" s="211" t="s">
        <v>144</v>
      </c>
      <c r="E7" s="223" t="s">
        <v>145</v>
      </c>
      <c r="F7" s="37"/>
      <c r="G7" s="37"/>
      <c r="H7" s="37"/>
      <c r="I7" s="37"/>
      <c r="J7" s="37"/>
      <c r="K7" s="37"/>
      <c r="L7" s="37"/>
    </row>
    <row r="8" spans="1:38" s="38" customFormat="1" ht="60.75" thickBot="1" x14ac:dyDescent="0.3">
      <c r="A8" s="198" t="s">
        <v>85</v>
      </c>
      <c r="B8" s="198" t="s">
        <v>610</v>
      </c>
      <c r="C8" s="198" t="s">
        <v>610</v>
      </c>
      <c r="D8" s="198" t="s">
        <v>43</v>
      </c>
      <c r="E8" s="198" t="s">
        <v>86</v>
      </c>
      <c r="F8" s="37"/>
      <c r="G8" s="37"/>
      <c r="H8" s="37"/>
      <c r="I8" s="37"/>
      <c r="J8" s="37"/>
      <c r="K8" s="37"/>
      <c r="L8" s="37"/>
    </row>
    <row r="9" spans="1:38" ht="54" customHeight="1" thickBot="1" x14ac:dyDescent="0.3">
      <c r="A9" s="220" t="s">
        <v>126</v>
      </c>
      <c r="B9" s="216">
        <v>1</v>
      </c>
      <c r="C9" s="216" t="s">
        <v>146</v>
      </c>
      <c r="D9" s="212" t="s">
        <v>147</v>
      </c>
      <c r="E9" s="212" t="s">
        <v>148</v>
      </c>
      <c r="F9" s="37"/>
      <c r="G9" s="37"/>
      <c r="H9" s="37"/>
      <c r="I9" s="37"/>
      <c r="J9" s="37"/>
      <c r="K9" s="37"/>
      <c r="L9" s="37"/>
    </row>
    <row r="10" spans="1:38" ht="54.75" customHeight="1" thickBot="1" x14ac:dyDescent="0.3">
      <c r="A10" s="221" t="s">
        <v>149</v>
      </c>
      <c r="B10" s="173"/>
      <c r="C10" s="138"/>
      <c r="D10" s="167"/>
      <c r="E10" s="168"/>
      <c r="F10" s="37"/>
      <c r="G10" s="37"/>
      <c r="H10" s="37"/>
      <c r="I10" s="37"/>
      <c r="J10" s="37"/>
      <c r="K10" s="37"/>
      <c r="L10" s="37"/>
    </row>
    <row r="11" spans="1:38" ht="54.75" customHeight="1" thickBot="1" x14ac:dyDescent="0.3">
      <c r="A11" s="221" t="s">
        <v>149</v>
      </c>
      <c r="B11" s="174"/>
      <c r="C11" s="136"/>
      <c r="D11" s="169"/>
      <c r="E11" s="170"/>
      <c r="F11" s="37"/>
      <c r="G11" s="37"/>
      <c r="H11" s="37"/>
      <c r="I11" s="37"/>
      <c r="J11" s="37"/>
      <c r="K11" s="37"/>
      <c r="L11" s="37"/>
    </row>
    <row r="12" spans="1:38" ht="54.75" customHeight="1" thickBot="1" x14ac:dyDescent="0.3">
      <c r="A12" s="221" t="s">
        <v>149</v>
      </c>
      <c r="B12" s="174"/>
      <c r="C12" s="136"/>
      <c r="D12" s="169"/>
      <c r="E12" s="170"/>
      <c r="F12" s="37"/>
      <c r="G12" s="37"/>
      <c r="H12" s="37"/>
      <c r="I12" s="37"/>
      <c r="J12" s="37"/>
      <c r="K12" s="37"/>
      <c r="L12" s="37"/>
    </row>
    <row r="13" spans="1:38" ht="54.75" customHeight="1" thickBot="1" x14ac:dyDescent="0.3">
      <c r="A13" s="221" t="s">
        <v>149</v>
      </c>
      <c r="B13" s="174"/>
      <c r="C13" s="136"/>
      <c r="D13" s="169"/>
      <c r="E13" s="170"/>
      <c r="F13" s="37"/>
      <c r="G13" s="37"/>
      <c r="H13" s="37"/>
      <c r="I13" s="37"/>
      <c r="J13" s="37"/>
      <c r="K13" s="37"/>
      <c r="L13" s="37"/>
    </row>
    <row r="14" spans="1:38" ht="54.75" customHeight="1" thickBot="1" x14ac:dyDescent="0.3">
      <c r="A14" s="221" t="s">
        <v>149</v>
      </c>
      <c r="B14" s="175"/>
      <c r="C14" s="137"/>
      <c r="D14" s="171"/>
      <c r="E14" s="172"/>
      <c r="F14" s="37"/>
      <c r="G14" s="37"/>
      <c r="H14" s="37"/>
      <c r="I14" s="37"/>
      <c r="J14" s="37"/>
      <c r="K14" s="37"/>
      <c r="L14" s="37"/>
    </row>
    <row r="15" spans="1:38" x14ac:dyDescent="0.25">
      <c r="A15" s="48"/>
      <c r="B15" s="75"/>
      <c r="C15" s="76"/>
      <c r="D15" s="77"/>
      <c r="E15" s="77"/>
      <c r="F15"/>
    </row>
    <row r="16" spans="1:38" x14ac:dyDescent="0.25">
      <c r="A16"/>
      <c r="C16"/>
      <c r="D16"/>
      <c r="F16"/>
    </row>
    <row r="17" spans="1:18" ht="52.5" customHeight="1" thickBot="1" x14ac:dyDescent="0.35">
      <c r="A17" s="319" t="s">
        <v>150</v>
      </c>
      <c r="B17" s="319"/>
      <c r="C17" s="320"/>
      <c r="D17" s="176"/>
      <c r="E17" s="40"/>
      <c r="F17" s="40"/>
      <c r="G17" s="40"/>
      <c r="H17" s="40"/>
      <c r="I17" s="40"/>
      <c r="J17" s="40"/>
      <c r="K17" s="40"/>
      <c r="L17" s="40"/>
      <c r="M17" s="40"/>
      <c r="N17" s="40"/>
      <c r="O17" s="40"/>
      <c r="P17" s="40"/>
      <c r="Q17" s="40"/>
      <c r="R17" s="40"/>
    </row>
    <row r="18" spans="1:18" ht="19.5" thickBot="1" x14ac:dyDescent="0.35">
      <c r="A18" s="177" t="s">
        <v>151</v>
      </c>
      <c r="B18" s="177"/>
      <c r="C18" s="178"/>
      <c r="D18" s="179"/>
      <c r="E18" s="40"/>
      <c r="F18" s="40"/>
      <c r="G18" s="40"/>
      <c r="H18" s="40"/>
      <c r="I18" s="40"/>
      <c r="J18" s="41"/>
      <c r="K18" s="41"/>
      <c r="L18" s="41"/>
      <c r="M18" s="41"/>
      <c r="N18" s="41"/>
      <c r="O18" s="41"/>
      <c r="P18" s="41"/>
      <c r="Q18" s="41"/>
      <c r="R18" s="41"/>
    </row>
    <row r="19" spans="1:18" ht="30.75" thickBot="1" x14ac:dyDescent="0.35">
      <c r="A19" s="52" t="s">
        <v>48</v>
      </c>
      <c r="B19" s="53" t="s">
        <v>152</v>
      </c>
      <c r="C19" s="53" t="s">
        <v>153</v>
      </c>
      <c r="D19" s="53" t="s">
        <v>154</v>
      </c>
      <c r="E19" s="40"/>
      <c r="F19" s="40"/>
      <c r="G19" s="40"/>
      <c r="H19" s="40"/>
      <c r="I19" s="40"/>
    </row>
    <row r="20" spans="1:18" s="38" customFormat="1" ht="45.75" thickBot="1" x14ac:dyDescent="0.35">
      <c r="A20" s="213" t="s">
        <v>72</v>
      </c>
      <c r="B20" s="214" t="s">
        <v>155</v>
      </c>
      <c r="C20" s="211" t="s">
        <v>80</v>
      </c>
      <c r="D20" s="211" t="s">
        <v>156</v>
      </c>
      <c r="E20" s="40"/>
      <c r="F20" s="40"/>
      <c r="G20" s="40"/>
      <c r="H20" s="40"/>
      <c r="I20" s="40"/>
    </row>
    <row r="21" spans="1:18" s="38" customFormat="1" ht="60.75" thickBot="1" x14ac:dyDescent="0.35">
      <c r="A21" s="198" t="s">
        <v>85</v>
      </c>
      <c r="B21" s="198" t="s">
        <v>610</v>
      </c>
      <c r="C21" s="198" t="s">
        <v>610</v>
      </c>
      <c r="D21" s="198" t="s">
        <v>86</v>
      </c>
      <c r="E21" s="40"/>
      <c r="F21" s="40"/>
      <c r="G21" s="40"/>
      <c r="H21" s="40"/>
      <c r="I21" s="40"/>
    </row>
    <row r="22" spans="1:18" ht="31.5" thickBot="1" x14ac:dyDescent="0.35">
      <c r="A22" s="215" t="s">
        <v>126</v>
      </c>
      <c r="B22" s="216" t="s">
        <v>148</v>
      </c>
      <c r="C22" s="216" t="s">
        <v>157</v>
      </c>
      <c r="D22" s="212" t="s">
        <v>148</v>
      </c>
      <c r="E22" s="40"/>
      <c r="F22" s="40"/>
      <c r="G22" s="40"/>
      <c r="H22" s="40"/>
      <c r="I22" s="40"/>
    </row>
    <row r="23" spans="1:18" ht="54" x14ac:dyDescent="0.25">
      <c r="A23" s="217" t="s">
        <v>158</v>
      </c>
      <c r="B23" s="131"/>
      <c r="C23" s="131"/>
      <c r="D23" s="132"/>
      <c r="F23"/>
    </row>
    <row r="24" spans="1:18" ht="54" x14ac:dyDescent="0.25">
      <c r="A24" s="218" t="s">
        <v>158</v>
      </c>
      <c r="B24" s="130"/>
      <c r="C24" s="130"/>
      <c r="D24" s="133"/>
      <c r="F24"/>
    </row>
    <row r="25" spans="1:18" ht="54" x14ac:dyDescent="0.25">
      <c r="A25" s="218" t="s">
        <v>158</v>
      </c>
      <c r="B25" s="130"/>
      <c r="C25" s="130"/>
      <c r="D25" s="133"/>
      <c r="F25"/>
    </row>
    <row r="26" spans="1:18" ht="54.75" thickBot="1" x14ac:dyDescent="0.3">
      <c r="A26" s="219" t="s">
        <v>158</v>
      </c>
      <c r="B26" s="134"/>
      <c r="C26" s="134"/>
      <c r="D26" s="135"/>
      <c r="F26"/>
    </row>
    <row r="27" spans="1:18" ht="15.75" thickBot="1" x14ac:dyDescent="0.3">
      <c r="A27" s="155"/>
      <c r="B27" s="155"/>
      <c r="C27" s="155"/>
      <c r="D27" s="155"/>
      <c r="F27"/>
    </row>
  </sheetData>
  <sheetProtection algorithmName="SHA-512" hashValue="kyspEJwm8yN7gEbQiCMDS0RW8xSm/nxFBRJO0vgLq0pWHRrS7pExTmcVoNt4pP+1UqBJcrU1K5pNHhLLqqC7Eg==" saltValue="dk4mGdQq8Js3w5DKgVXcwQ==" spinCount="100000" sheet="1" formatColumns="0" formatRows="0" insertRows="0" insertHyperlinks="0"/>
  <mergeCells count="5">
    <mergeCell ref="A17:C17"/>
    <mergeCell ref="A4:D4"/>
    <mergeCell ref="A1:E1"/>
    <mergeCell ref="A2:E2"/>
    <mergeCell ref="A3:E3"/>
  </mergeCells>
  <phoneticPr fontId="12" type="noConversion"/>
  <conditionalFormatting sqref="B10:E14">
    <cfRule type="expression" dxfId="1" priority="5">
      <formula>$F$4(No)</formula>
    </cfRule>
  </conditionalFormatting>
  <dataValidations count="2">
    <dataValidation type="list" allowBlank="1" showInputMessage="1" showErrorMessage="1" sqref="C15" xr:uid="{E8A51ED5-21E8-46EB-BADD-00B4437DEA9B}">
      <formula1>"AC Level 2, DC Level 3"</formula1>
    </dataValidation>
    <dataValidation type="list" allowBlank="1" showInputMessage="1" showErrorMessage="1" sqref="C27" xr:uid="{CE69C4E2-84DA-4347-97E6-8353CE398381}">
      <formula1>"Yes,No"</formula1>
    </dataValidation>
  </dataValidations>
  <pageMargins left="0.45" right="0.45" top="0.5" bottom="0.5" header="0.3" footer="0.3"/>
  <pageSetup paperSize="17" scale="67" fitToHeight="0" orientation="landscape" r:id="rId1"/>
  <headerFooter>
    <oddFooter>Page &amp;P&amp;R&amp;F</oddFooter>
  </headerFooter>
  <rowBreaks count="1" manualBreakCount="1">
    <brk id="16" max="12" man="1"/>
  </rowBreaks>
  <extLst>
    <ext xmlns:x14="http://schemas.microsoft.com/office/spreadsheetml/2009/9/main" uri="{CCE6A557-97BC-4b89-ADB6-D9C93CAAB3DF}">
      <x14:dataValidations xmlns:xm="http://schemas.microsoft.com/office/excel/2006/main" count="4">
        <x14:dataValidation type="list" allowBlank="1" showInputMessage="1" showErrorMessage="1" xr:uid="{B01DD425-7741-4247-9090-5E087A85DC82}">
          <x14:formula1>
            <xm:f>'Data Validation'!$E$2:$E$3</xm:f>
          </x14:formula1>
          <xm:sqref>D17 E4</xm:sqref>
        </x14:dataValidation>
        <x14:dataValidation type="list" allowBlank="1" showInputMessage="1" showErrorMessage="1" xr:uid="{E2CC4FE4-8556-4316-A6DB-8E56A3CE19AE}">
          <x14:formula1>
            <xm:f>'Data Validation'!$N$2:$N$6</xm:f>
          </x14:formula1>
          <xm:sqref>C22:C26</xm:sqref>
        </x14:dataValidation>
        <x14:dataValidation type="list" allowBlank="1" showInputMessage="1" showErrorMessage="1" xr:uid="{2BD14AB4-1C8D-4664-9441-7580D93500A5}">
          <x14:formula1>
            <xm:f>'Data Validation'!$AG$19:$AG$22</xm:f>
          </x14:formula1>
          <xm:sqref>C9:C14</xm:sqref>
        </x14:dataValidation>
        <x14:dataValidation type="list" allowBlank="1" showInputMessage="1" showErrorMessage="1" xr:uid="{58DF843C-81F2-46BF-BEA8-5D6FD8C756CF}">
          <x14:formula1>
            <xm:f>'Data Validation'!$Y$2:$Y$51</xm:f>
          </x14:formula1>
          <xm:sqref>D27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ABA40-A757-462E-BEBE-A4FF1973EFE0}">
  <sheetPr>
    <pageSetUpPr fitToPage="1"/>
  </sheetPr>
  <dimension ref="A1:G15"/>
  <sheetViews>
    <sheetView zoomScaleNormal="100" workbookViewId="0">
      <selection activeCell="J10" sqref="J10"/>
    </sheetView>
  </sheetViews>
  <sheetFormatPr defaultRowHeight="15" x14ac:dyDescent="0.25"/>
  <cols>
    <col min="6" max="6" width="0.85546875" customWidth="1"/>
    <col min="7" max="7" width="88" customWidth="1"/>
  </cols>
  <sheetData>
    <row r="1" spans="1:7" ht="16.5" thickBot="1" x14ac:dyDescent="0.3">
      <c r="A1" s="346" t="s">
        <v>607</v>
      </c>
      <c r="B1" s="347"/>
      <c r="C1" s="347"/>
      <c r="D1" s="347"/>
      <c r="E1" s="347"/>
      <c r="F1" s="347"/>
      <c r="G1" s="348"/>
    </row>
    <row r="2" spans="1:7" ht="16.5" thickBot="1" x14ac:dyDescent="0.3">
      <c r="A2" s="349" t="s">
        <v>159</v>
      </c>
      <c r="B2" s="350"/>
      <c r="C2" s="350"/>
      <c r="D2" s="350"/>
      <c r="E2" s="350"/>
      <c r="F2" s="350"/>
      <c r="G2" s="351"/>
    </row>
    <row r="3" spans="1:7" ht="39.75" customHeight="1" thickBot="1" x14ac:dyDescent="0.3">
      <c r="A3" s="355" t="s">
        <v>160</v>
      </c>
      <c r="B3" s="356"/>
      <c r="C3" s="356"/>
      <c r="D3" s="356"/>
      <c r="E3" s="356"/>
      <c r="F3" s="356"/>
      <c r="G3" s="357"/>
    </row>
    <row r="4" spans="1:7" ht="16.5" thickBot="1" x14ac:dyDescent="0.3">
      <c r="A4" s="340" t="s">
        <v>161</v>
      </c>
      <c r="B4" s="341"/>
      <c r="C4" s="341"/>
      <c r="D4" s="341"/>
      <c r="E4" s="341"/>
      <c r="F4" s="341"/>
      <c r="G4" s="342"/>
    </row>
    <row r="5" spans="1:7" ht="51" customHeight="1" thickBot="1" x14ac:dyDescent="0.3">
      <c r="A5" s="332" t="s">
        <v>615</v>
      </c>
      <c r="B5" s="333"/>
      <c r="C5" s="333"/>
      <c r="D5" s="333"/>
      <c r="E5" s="333"/>
      <c r="F5" s="333"/>
      <c r="G5" s="334"/>
    </row>
    <row r="6" spans="1:7" ht="96.75" customHeight="1" thickBot="1" x14ac:dyDescent="0.3">
      <c r="A6" s="343"/>
      <c r="B6" s="344"/>
      <c r="C6" s="344"/>
      <c r="D6" s="344"/>
      <c r="E6" s="344"/>
      <c r="F6" s="344"/>
      <c r="G6" s="345"/>
    </row>
    <row r="7" spans="1:7" ht="43.5" customHeight="1" thickBot="1" x14ac:dyDescent="0.3">
      <c r="A7" s="332" t="s">
        <v>162</v>
      </c>
      <c r="B7" s="333"/>
      <c r="C7" s="333"/>
      <c r="D7" s="333"/>
      <c r="E7" s="333"/>
      <c r="F7" s="333"/>
      <c r="G7" s="334"/>
    </row>
    <row r="8" spans="1:7" ht="103.5" customHeight="1" thickBot="1" x14ac:dyDescent="0.3">
      <c r="A8" s="352"/>
      <c r="B8" s="353"/>
      <c r="C8" s="353"/>
      <c r="D8" s="353"/>
      <c r="E8" s="353"/>
      <c r="F8" s="353"/>
      <c r="G8" s="354"/>
    </row>
    <row r="9" spans="1:7" ht="56.25" customHeight="1" thickBot="1" x14ac:dyDescent="0.3">
      <c r="A9" s="358" t="s">
        <v>163</v>
      </c>
      <c r="B9" s="359"/>
      <c r="C9" s="359"/>
      <c r="D9" s="359"/>
      <c r="E9" s="359"/>
      <c r="F9" s="359"/>
      <c r="G9" s="360"/>
    </row>
    <row r="10" spans="1:7" ht="78" customHeight="1" x14ac:dyDescent="0.25">
      <c r="A10" s="352"/>
      <c r="B10" s="353"/>
      <c r="C10" s="353"/>
      <c r="D10" s="353"/>
      <c r="E10" s="353"/>
      <c r="F10" s="353"/>
      <c r="G10" s="354"/>
    </row>
    <row r="11" spans="1:7" ht="16.5" thickBot="1" x14ac:dyDescent="0.3">
      <c r="A11" s="340" t="s">
        <v>164</v>
      </c>
      <c r="B11" s="341"/>
      <c r="C11" s="341"/>
      <c r="D11" s="341"/>
      <c r="E11" s="341"/>
      <c r="F11" s="341"/>
      <c r="G11" s="342"/>
    </row>
    <row r="12" spans="1:7" ht="31.5" customHeight="1" thickBot="1" x14ac:dyDescent="0.3">
      <c r="A12" s="335" t="s">
        <v>165</v>
      </c>
      <c r="B12" s="336"/>
      <c r="C12" s="336"/>
      <c r="D12" s="336"/>
      <c r="E12" s="336"/>
      <c r="F12" s="336"/>
      <c r="G12" s="337"/>
    </row>
    <row r="13" spans="1:7" ht="84.75" customHeight="1" thickBot="1" x14ac:dyDescent="0.3">
      <c r="A13" s="352"/>
      <c r="B13" s="353"/>
      <c r="C13" s="353"/>
      <c r="D13" s="353"/>
      <c r="E13" s="353"/>
      <c r="F13" s="353"/>
      <c r="G13" s="354"/>
    </row>
    <row r="14" spans="1:7" ht="47.25" customHeight="1" thickBot="1" x14ac:dyDescent="0.3">
      <c r="A14" s="335" t="s">
        <v>166</v>
      </c>
      <c r="B14" s="338"/>
      <c r="C14" s="338"/>
      <c r="D14" s="338"/>
      <c r="E14" s="338"/>
      <c r="F14" s="338"/>
      <c r="G14" s="339"/>
    </row>
    <row r="15" spans="1:7" ht="92.25" customHeight="1" thickBot="1" x14ac:dyDescent="0.3">
      <c r="A15" s="329"/>
      <c r="B15" s="330"/>
      <c r="C15" s="330"/>
      <c r="D15" s="330"/>
      <c r="E15" s="330"/>
      <c r="F15" s="330"/>
      <c r="G15" s="331"/>
    </row>
  </sheetData>
  <sheetProtection algorithmName="SHA-512" hashValue="srDYMCxySZAtZCi5T3vd0GwGBJBZBR1pkISfbCWe/u6hh7FslTkQacJAa+pztDqYGYwcZOwPJnOA9VdnO/Uu0Q==" saltValue="0MDUToqH4tyGUCWc8TO7Dg==" spinCount="100000" sheet="1" formatColumns="0" formatRows="0" insertHyperlinks="0"/>
  <mergeCells count="15">
    <mergeCell ref="A1:G1"/>
    <mergeCell ref="A2:G2"/>
    <mergeCell ref="A8:G8"/>
    <mergeCell ref="A10:G10"/>
    <mergeCell ref="A13:G13"/>
    <mergeCell ref="A3:G3"/>
    <mergeCell ref="A9:G9"/>
    <mergeCell ref="A15:G15"/>
    <mergeCell ref="A5:G5"/>
    <mergeCell ref="A12:G12"/>
    <mergeCell ref="A14:G14"/>
    <mergeCell ref="A4:G4"/>
    <mergeCell ref="A11:G11"/>
    <mergeCell ref="A7:G7"/>
    <mergeCell ref="A6:G6"/>
  </mergeCells>
  <pageMargins left="0.2" right="0.2" top="0.25" bottom="0.3" header="0.3" footer="0.25"/>
  <pageSetup scale="76" orientation="portrait" r:id="rId1"/>
  <headerFooter>
    <oddFooter>Page &amp;P&amp;R&amp;F</oddFooter>
  </headerFooter>
  <rowBreaks count="1" manualBreakCount="1">
    <brk id="15" max="16383" man="1"/>
  </rowBreaks>
  <colBreaks count="1" manualBreakCount="1">
    <brk id="7"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B8FB6-53DC-41B4-A3C7-E3FE4276563C}">
  <sheetPr codeName="Sheet131"/>
  <dimension ref="A1:AG57"/>
  <sheetViews>
    <sheetView zoomScaleNormal="100" workbookViewId="0">
      <selection activeCell="K8" sqref="K8"/>
    </sheetView>
  </sheetViews>
  <sheetFormatPr defaultRowHeight="15" customHeight="1" x14ac:dyDescent="0.25"/>
  <cols>
    <col min="1" max="1" width="16.85546875" style="2" bestFit="1" customWidth="1"/>
    <col min="2" max="2" width="11.85546875" style="2" customWidth="1"/>
    <col min="3" max="3" width="13.140625" style="2" customWidth="1"/>
    <col min="4" max="4" width="19.42578125" style="27" customWidth="1"/>
    <col min="5" max="5" width="13.5703125" style="2" customWidth="1"/>
    <col min="6" max="6" width="21.140625" style="2" customWidth="1"/>
    <col min="7" max="7" width="21.85546875" style="2" customWidth="1"/>
    <col min="8" max="8" width="24.42578125" style="2" customWidth="1"/>
    <col min="9" max="9" width="16.140625" style="2" customWidth="1"/>
    <col min="10" max="10" width="10.140625" style="2" customWidth="1"/>
    <col min="11" max="11" width="30.140625" style="27" customWidth="1"/>
    <col min="12" max="12" width="34.42578125" style="2" customWidth="1"/>
    <col min="13" max="13" width="31.42578125" style="2" customWidth="1"/>
    <col min="14" max="14" width="25.140625" customWidth="1"/>
    <col min="15" max="15" width="39.42578125" style="1" customWidth="1"/>
    <col min="16" max="16" width="24" style="1" customWidth="1"/>
    <col min="17" max="17" width="17.140625" style="1" customWidth="1"/>
    <col min="18" max="18" width="16.28515625" customWidth="1"/>
    <col min="19" max="19" width="27.42578125" style="1" customWidth="1"/>
    <col min="20" max="20" width="30.42578125" customWidth="1"/>
    <col min="21" max="21" width="26.42578125" customWidth="1"/>
    <col min="22" max="22" width="26.7109375" customWidth="1"/>
    <col min="23" max="23" width="45.5703125" style="1" customWidth="1"/>
    <col min="24" max="24" width="18.7109375" style="1" customWidth="1"/>
    <col min="25" max="25" width="17.5703125" customWidth="1"/>
    <col min="26" max="26" width="21" style="1" customWidth="1"/>
    <col min="27" max="27" width="11.7109375" style="1" customWidth="1"/>
    <col min="28" max="28" width="14" style="1" customWidth="1"/>
    <col min="29" max="29" width="10.5703125" style="1" customWidth="1"/>
    <col min="30" max="30" width="14.7109375" style="1" customWidth="1"/>
    <col min="31" max="31" width="18.140625" customWidth="1"/>
    <col min="32" max="32" width="18.7109375" customWidth="1"/>
    <col min="33" max="33" width="25.7109375" style="1" customWidth="1"/>
  </cols>
  <sheetData>
    <row r="1" spans="1:33" s="14" customFormat="1" ht="60" x14ac:dyDescent="0.25">
      <c r="A1" s="89" t="s">
        <v>167</v>
      </c>
      <c r="B1" s="90" t="s">
        <v>168</v>
      </c>
      <c r="C1" s="89" t="s">
        <v>169</v>
      </c>
      <c r="D1" s="91" t="s">
        <v>170</v>
      </c>
      <c r="E1" s="91" t="s">
        <v>171</v>
      </c>
      <c r="F1" s="89" t="s">
        <v>172</v>
      </c>
      <c r="G1" s="89" t="s">
        <v>173</v>
      </c>
      <c r="H1" s="89" t="s">
        <v>174</v>
      </c>
      <c r="I1" s="92" t="s">
        <v>175</v>
      </c>
      <c r="J1" s="92" t="s">
        <v>176</v>
      </c>
      <c r="K1" s="91" t="s">
        <v>177</v>
      </c>
      <c r="L1" s="93" t="s">
        <v>178</v>
      </c>
      <c r="M1" s="93" t="s">
        <v>179</v>
      </c>
      <c r="N1" s="93" t="s">
        <v>180</v>
      </c>
      <c r="O1" s="94" t="s">
        <v>181</v>
      </c>
      <c r="P1" s="95" t="s">
        <v>182</v>
      </c>
      <c r="Q1" s="96" t="s">
        <v>183</v>
      </c>
      <c r="R1" s="97" t="s">
        <v>184</v>
      </c>
      <c r="S1" s="96" t="s">
        <v>185</v>
      </c>
      <c r="T1" s="4" t="s">
        <v>186</v>
      </c>
      <c r="U1" s="3" t="s">
        <v>187</v>
      </c>
      <c r="V1" s="3" t="s">
        <v>188</v>
      </c>
      <c r="W1" s="94" t="s">
        <v>189</v>
      </c>
      <c r="X1" s="3" t="s">
        <v>190</v>
      </c>
      <c r="Y1" s="98" t="s">
        <v>191</v>
      </c>
      <c r="Z1" s="99" t="s">
        <v>191</v>
      </c>
      <c r="AA1" s="99" t="s">
        <v>192</v>
      </c>
      <c r="AB1" s="99" t="s">
        <v>193</v>
      </c>
      <c r="AC1" s="99" t="s">
        <v>194</v>
      </c>
      <c r="AD1" s="99" t="s">
        <v>195</v>
      </c>
      <c r="AE1" s="99" t="s">
        <v>196</v>
      </c>
      <c r="AF1" s="100" t="s">
        <v>197</v>
      </c>
      <c r="AG1" s="99" t="s">
        <v>198</v>
      </c>
    </row>
    <row r="2" spans="1:33" ht="42.75" customHeight="1" x14ac:dyDescent="0.25">
      <c r="A2" s="2" t="s">
        <v>14</v>
      </c>
      <c r="B2" s="2" t="s">
        <v>91</v>
      </c>
      <c r="C2" s="27" t="s">
        <v>128</v>
      </c>
      <c r="D2" s="27" t="s">
        <v>95</v>
      </c>
      <c r="E2" s="2" t="s">
        <v>199</v>
      </c>
      <c r="F2" s="27" t="s">
        <v>200</v>
      </c>
      <c r="G2" s="2" t="s">
        <v>201</v>
      </c>
      <c r="H2" s="2" t="s">
        <v>14</v>
      </c>
      <c r="I2" s="5" t="s">
        <v>202</v>
      </c>
      <c r="J2" s="5" t="s">
        <v>203</v>
      </c>
      <c r="K2" s="83" t="s">
        <v>204</v>
      </c>
      <c r="L2" s="2" t="s">
        <v>205</v>
      </c>
      <c r="M2" s="2" t="s">
        <v>206</v>
      </c>
      <c r="N2" s="2" t="s">
        <v>157</v>
      </c>
      <c r="O2" s="27" t="s">
        <v>207</v>
      </c>
      <c r="P2" s="84" t="s">
        <v>208</v>
      </c>
      <c r="Q2" s="1" t="s">
        <v>209</v>
      </c>
      <c r="R2" t="s">
        <v>210</v>
      </c>
      <c r="S2" s="1" t="s">
        <v>211</v>
      </c>
      <c r="T2" s="7" t="s">
        <v>212</v>
      </c>
      <c r="U2" s="7" t="s">
        <v>88</v>
      </c>
      <c r="V2" s="7" t="s">
        <v>213</v>
      </c>
      <c r="W2" s="27" t="s">
        <v>214</v>
      </c>
      <c r="X2" s="1" t="s">
        <v>215</v>
      </c>
      <c r="Y2" s="8" t="s">
        <v>89</v>
      </c>
      <c r="Z2" s="7" t="s">
        <v>216</v>
      </c>
      <c r="AA2" s="7" t="s">
        <v>217</v>
      </c>
      <c r="AB2" s="7" t="s">
        <v>218</v>
      </c>
      <c r="AC2" s="88">
        <v>47026</v>
      </c>
      <c r="AD2" s="7" t="s">
        <v>219</v>
      </c>
      <c r="AE2" s="9" t="s">
        <v>220</v>
      </c>
      <c r="AG2" s="7" t="s">
        <v>221</v>
      </c>
    </row>
    <row r="3" spans="1:33" ht="45" x14ac:dyDescent="0.25">
      <c r="A3" s="2" t="s">
        <v>222</v>
      </c>
      <c r="B3" s="2" t="s">
        <v>223</v>
      </c>
      <c r="C3" s="27" t="s">
        <v>131</v>
      </c>
      <c r="D3" s="27" t="s">
        <v>224</v>
      </c>
      <c r="E3" s="2" t="s">
        <v>225</v>
      </c>
      <c r="F3" s="2" t="s">
        <v>226</v>
      </c>
      <c r="G3" s="2" t="s">
        <v>227</v>
      </c>
      <c r="H3" s="2" t="s">
        <v>228</v>
      </c>
      <c r="I3" s="5" t="s">
        <v>229</v>
      </c>
      <c r="J3" s="5" t="s">
        <v>230</v>
      </c>
      <c r="K3" s="83" t="s">
        <v>231</v>
      </c>
      <c r="L3" s="27" t="s">
        <v>232</v>
      </c>
      <c r="M3" s="2" t="s">
        <v>233</v>
      </c>
      <c r="N3" s="2" t="s">
        <v>234</v>
      </c>
      <c r="O3" s="27" t="s">
        <v>235</v>
      </c>
      <c r="P3" s="85" t="s">
        <v>236</v>
      </c>
      <c r="Q3" s="1" t="s">
        <v>237</v>
      </c>
      <c r="R3" t="s">
        <v>238</v>
      </c>
      <c r="S3" s="1" t="s">
        <v>225</v>
      </c>
      <c r="T3" s="86" t="s">
        <v>239</v>
      </c>
      <c r="U3" s="10" t="s">
        <v>240</v>
      </c>
      <c r="V3" s="86" t="s">
        <v>241</v>
      </c>
      <c r="W3" s="27" t="s">
        <v>242</v>
      </c>
      <c r="X3" s="1" t="s">
        <v>243</v>
      </c>
      <c r="Y3" s="8" t="s">
        <v>101</v>
      </c>
      <c r="Z3" s="7" t="s">
        <v>244</v>
      </c>
      <c r="AG3" s="1" t="s">
        <v>245</v>
      </c>
    </row>
    <row r="4" spans="1:33" ht="30" x14ac:dyDescent="0.25">
      <c r="A4" s="2" t="s">
        <v>246</v>
      </c>
      <c r="D4" s="27" t="s">
        <v>247</v>
      </c>
      <c r="F4" s="2" t="s">
        <v>248</v>
      </c>
      <c r="G4" s="2" t="s">
        <v>249</v>
      </c>
      <c r="H4" s="2" t="s">
        <v>250</v>
      </c>
      <c r="I4" s="5" t="s">
        <v>251</v>
      </c>
      <c r="J4" s="5" t="s">
        <v>252</v>
      </c>
      <c r="K4" s="83" t="s">
        <v>253</v>
      </c>
      <c r="M4" s="2" t="s">
        <v>254</v>
      </c>
      <c r="N4" s="2" t="s">
        <v>255</v>
      </c>
      <c r="O4" s="27" t="s">
        <v>256</v>
      </c>
      <c r="P4" s="85" t="s">
        <v>257</v>
      </c>
      <c r="Q4" s="1" t="s">
        <v>258</v>
      </c>
      <c r="R4" t="s">
        <v>259</v>
      </c>
      <c r="S4" s="1" t="s">
        <v>260</v>
      </c>
      <c r="U4" s="1" t="s">
        <v>261</v>
      </c>
      <c r="W4" s="27" t="s">
        <v>233</v>
      </c>
      <c r="X4" s="1" t="s">
        <v>175</v>
      </c>
      <c r="Y4" s="8" t="s">
        <v>262</v>
      </c>
      <c r="Z4" s="7" t="s">
        <v>263</v>
      </c>
      <c r="AG4" s="1" t="s">
        <v>264</v>
      </c>
    </row>
    <row r="5" spans="1:33" ht="45" x14ac:dyDescent="0.25">
      <c r="A5" s="2" t="s">
        <v>265</v>
      </c>
      <c r="D5" s="27" t="s">
        <v>266</v>
      </c>
      <c r="F5" s="2" t="s">
        <v>267</v>
      </c>
      <c r="G5" s="2" t="s">
        <v>268</v>
      </c>
      <c r="H5" s="2" t="s">
        <v>265</v>
      </c>
      <c r="I5" s="5" t="s">
        <v>269</v>
      </c>
      <c r="J5" s="5" t="s">
        <v>270</v>
      </c>
      <c r="K5" s="83" t="s">
        <v>271</v>
      </c>
      <c r="M5" s="27" t="s">
        <v>272</v>
      </c>
      <c r="N5" s="2" t="s">
        <v>273</v>
      </c>
      <c r="O5" s="27" t="s">
        <v>274</v>
      </c>
      <c r="P5" s="85" t="s">
        <v>275</v>
      </c>
      <c r="Q5" s="1" t="s">
        <v>276</v>
      </c>
      <c r="R5" t="s">
        <v>277</v>
      </c>
      <c r="W5" s="27" t="s">
        <v>254</v>
      </c>
      <c r="X5" s="1" t="s">
        <v>278</v>
      </c>
      <c r="Y5" s="8" t="s">
        <v>279</v>
      </c>
      <c r="Z5" s="7" t="s">
        <v>280</v>
      </c>
      <c r="AG5" s="1" t="s">
        <v>281</v>
      </c>
    </row>
    <row r="6" spans="1:33" ht="30" x14ac:dyDescent="0.25">
      <c r="D6" s="27" t="s">
        <v>282</v>
      </c>
      <c r="F6" s="2" t="s">
        <v>283</v>
      </c>
      <c r="G6" s="2" t="s">
        <v>284</v>
      </c>
      <c r="I6" s="5" t="s">
        <v>285</v>
      </c>
      <c r="J6" s="5" t="s">
        <v>286</v>
      </c>
      <c r="K6" s="83"/>
      <c r="M6" s="2" t="s">
        <v>287</v>
      </c>
      <c r="N6" s="2" t="s">
        <v>288</v>
      </c>
      <c r="O6" s="27" t="s">
        <v>289</v>
      </c>
      <c r="P6" s="85" t="s">
        <v>130</v>
      </c>
      <c r="Q6" s="1" t="s">
        <v>290</v>
      </c>
      <c r="R6" t="s">
        <v>291</v>
      </c>
      <c r="W6" s="27" t="s">
        <v>272</v>
      </c>
      <c r="X6" s="1" t="s">
        <v>290</v>
      </c>
      <c r="Y6" s="8" t="s">
        <v>292</v>
      </c>
      <c r="Z6" s="7" t="s">
        <v>293</v>
      </c>
      <c r="AG6" s="1" t="s">
        <v>294</v>
      </c>
    </row>
    <row r="7" spans="1:33" ht="30" x14ac:dyDescent="0.25">
      <c r="A7" s="2" t="s">
        <v>88</v>
      </c>
      <c r="D7" s="27" t="s">
        <v>295</v>
      </c>
      <c r="F7" s="2" t="s">
        <v>296</v>
      </c>
      <c r="G7" s="2" t="s">
        <v>297</v>
      </c>
      <c r="H7" s="2" t="s">
        <v>298</v>
      </c>
      <c r="I7" s="5" t="s">
        <v>299</v>
      </c>
      <c r="J7" s="5" t="s">
        <v>300</v>
      </c>
      <c r="M7" s="2" t="s">
        <v>301</v>
      </c>
      <c r="O7" s="27" t="s">
        <v>302</v>
      </c>
      <c r="P7" s="85" t="s">
        <v>303</v>
      </c>
      <c r="Q7" s="1" t="s">
        <v>236</v>
      </c>
      <c r="R7" t="s">
        <v>304</v>
      </c>
      <c r="W7" s="27" t="s">
        <v>287</v>
      </c>
      <c r="X7" s="1" t="s">
        <v>305</v>
      </c>
      <c r="Y7" s="8" t="s">
        <v>306</v>
      </c>
      <c r="Z7" s="7" t="s">
        <v>307</v>
      </c>
      <c r="AG7" s="1" t="s">
        <v>308</v>
      </c>
    </row>
    <row r="8" spans="1:33" ht="15" customHeight="1" x14ac:dyDescent="0.25">
      <c r="A8" s="2" t="s">
        <v>225</v>
      </c>
      <c r="D8" s="27" t="s">
        <v>309</v>
      </c>
      <c r="F8" s="2" t="s">
        <v>310</v>
      </c>
      <c r="G8" s="2" t="s">
        <v>311</v>
      </c>
      <c r="H8" s="2" t="s">
        <v>14</v>
      </c>
      <c r="I8" s="5" t="s">
        <v>312</v>
      </c>
      <c r="J8" s="5" t="s">
        <v>313</v>
      </c>
      <c r="O8" s="27" t="s">
        <v>314</v>
      </c>
      <c r="P8" s="85" t="s">
        <v>134</v>
      </c>
      <c r="Q8" s="1" t="s">
        <v>257</v>
      </c>
      <c r="R8" t="s">
        <v>315</v>
      </c>
      <c r="W8" s="27" t="s">
        <v>301</v>
      </c>
      <c r="Y8" s="8" t="s">
        <v>316</v>
      </c>
      <c r="Z8" s="7" t="s">
        <v>317</v>
      </c>
    </row>
    <row r="9" spans="1:33" ht="30" x14ac:dyDescent="0.25">
      <c r="A9" s="2" t="s">
        <v>14</v>
      </c>
      <c r="F9" s="2" t="s">
        <v>318</v>
      </c>
      <c r="G9" s="2" t="s">
        <v>319</v>
      </c>
      <c r="H9" s="2" t="s">
        <v>320</v>
      </c>
      <c r="I9" s="5" t="s">
        <v>321</v>
      </c>
      <c r="J9" s="5" t="s">
        <v>322</v>
      </c>
      <c r="O9" s="27" t="s">
        <v>323</v>
      </c>
      <c r="P9" s="85" t="s">
        <v>324</v>
      </c>
      <c r="Q9" s="1" t="s">
        <v>325</v>
      </c>
      <c r="R9" t="s">
        <v>326</v>
      </c>
      <c r="X9" s="87"/>
      <c r="Y9" s="8" t="s">
        <v>327</v>
      </c>
      <c r="Z9" s="7" t="s">
        <v>328</v>
      </c>
      <c r="AG9" s="13" t="s">
        <v>329</v>
      </c>
    </row>
    <row r="10" spans="1:33" ht="30" x14ac:dyDescent="0.25">
      <c r="A10" s="2" t="s">
        <v>330</v>
      </c>
      <c r="F10" s="2" t="s">
        <v>331</v>
      </c>
      <c r="H10" s="2" t="s">
        <v>332</v>
      </c>
      <c r="I10" s="82" t="s">
        <v>333</v>
      </c>
      <c r="J10" s="5" t="s">
        <v>334</v>
      </c>
      <c r="O10" s="27" t="s">
        <v>335</v>
      </c>
      <c r="P10" s="85" t="s">
        <v>102</v>
      </c>
      <c r="Q10" s="1" t="s">
        <v>324</v>
      </c>
      <c r="R10" t="s">
        <v>336</v>
      </c>
      <c r="Y10" s="8" t="s">
        <v>337</v>
      </c>
      <c r="Z10" s="7" t="s">
        <v>338</v>
      </c>
      <c r="AG10" s="1" t="s">
        <v>339</v>
      </c>
    </row>
    <row r="11" spans="1:33" ht="15" customHeight="1" x14ac:dyDescent="0.25">
      <c r="A11" s="2" t="s">
        <v>340</v>
      </c>
      <c r="F11" s="2" t="s">
        <v>341</v>
      </c>
      <c r="H11" s="2" t="s">
        <v>342</v>
      </c>
      <c r="I11" s="5" t="s">
        <v>343</v>
      </c>
      <c r="J11" s="5" t="s">
        <v>344</v>
      </c>
      <c r="O11" s="27" t="s">
        <v>345</v>
      </c>
      <c r="Q11" s="1" t="s">
        <v>346</v>
      </c>
      <c r="R11" t="s">
        <v>347</v>
      </c>
      <c r="Y11" s="8" t="s">
        <v>348</v>
      </c>
      <c r="Z11" s="7" t="s">
        <v>290</v>
      </c>
      <c r="AG11" s="1" t="s">
        <v>349</v>
      </c>
    </row>
    <row r="12" spans="1:33" ht="15" customHeight="1" x14ac:dyDescent="0.25">
      <c r="A12" s="2" t="s">
        <v>350</v>
      </c>
      <c r="F12" s="2" t="s">
        <v>351</v>
      </c>
      <c r="H12" s="2" t="s">
        <v>352</v>
      </c>
      <c r="I12" s="5" t="s">
        <v>353</v>
      </c>
      <c r="J12" s="5" t="s">
        <v>354</v>
      </c>
      <c r="O12" s="27" t="s">
        <v>355</v>
      </c>
      <c r="R12" t="s">
        <v>356</v>
      </c>
      <c r="Y12" s="8" t="s">
        <v>357</v>
      </c>
      <c r="AG12" s="1" t="s">
        <v>358</v>
      </c>
    </row>
    <row r="13" spans="1:33" ht="15" customHeight="1" x14ac:dyDescent="0.25">
      <c r="A13" s="2" t="s">
        <v>359</v>
      </c>
      <c r="F13" s="2" t="s">
        <v>360</v>
      </c>
      <c r="H13" s="2" t="s">
        <v>361</v>
      </c>
      <c r="I13" s="5" t="s">
        <v>362</v>
      </c>
      <c r="J13" s="5" t="s">
        <v>363</v>
      </c>
      <c r="O13" s="27" t="s">
        <v>364</v>
      </c>
      <c r="P13" s="85"/>
      <c r="R13" t="s">
        <v>365</v>
      </c>
      <c r="Y13" s="8" t="s">
        <v>366</v>
      </c>
    </row>
    <row r="14" spans="1:33" ht="15" customHeight="1" x14ac:dyDescent="0.25">
      <c r="A14" s="2" t="s">
        <v>367</v>
      </c>
      <c r="F14" s="2" t="s">
        <v>368</v>
      </c>
      <c r="H14" s="2" t="s">
        <v>369</v>
      </c>
      <c r="I14" s="5" t="s">
        <v>370</v>
      </c>
      <c r="J14" s="5" t="s">
        <v>371</v>
      </c>
      <c r="O14" s="27" t="s">
        <v>372</v>
      </c>
      <c r="P14" s="85"/>
      <c r="R14" t="s">
        <v>373</v>
      </c>
      <c r="Y14" s="8" t="s">
        <v>374</v>
      </c>
      <c r="AG14" s="13" t="s">
        <v>375</v>
      </c>
    </row>
    <row r="15" spans="1:33" ht="15" customHeight="1" x14ac:dyDescent="0.25">
      <c r="A15" s="2" t="s">
        <v>376</v>
      </c>
      <c r="F15" s="2" t="s">
        <v>377</v>
      </c>
      <c r="H15" s="2" t="s">
        <v>378</v>
      </c>
      <c r="I15" s="5" t="s">
        <v>379</v>
      </c>
      <c r="J15" s="5" t="s">
        <v>380</v>
      </c>
      <c r="R15" t="s">
        <v>381</v>
      </c>
      <c r="Y15" s="8" t="s">
        <v>382</v>
      </c>
      <c r="AG15" s="1" t="s">
        <v>383</v>
      </c>
    </row>
    <row r="16" spans="1:33" ht="15" customHeight="1" x14ac:dyDescent="0.25">
      <c r="A16" s="2" t="s">
        <v>14</v>
      </c>
      <c r="H16" s="2" t="s">
        <v>384</v>
      </c>
      <c r="I16" s="5" t="s">
        <v>385</v>
      </c>
      <c r="J16" s="5" t="s">
        <v>386</v>
      </c>
      <c r="R16" t="s">
        <v>290</v>
      </c>
      <c r="Y16" s="8" t="s">
        <v>387</v>
      </c>
      <c r="AG16" s="1" t="s">
        <v>388</v>
      </c>
    </row>
    <row r="17" spans="1:33" ht="15" customHeight="1" x14ac:dyDescent="0.25">
      <c r="A17" s="2" t="s">
        <v>389</v>
      </c>
      <c r="H17" s="2" t="s">
        <v>390</v>
      </c>
      <c r="I17" s="5" t="s">
        <v>391</v>
      </c>
      <c r="J17" s="5" t="s">
        <v>392</v>
      </c>
      <c r="R17" s="12"/>
      <c r="Y17" s="8" t="s">
        <v>393</v>
      </c>
    </row>
    <row r="18" spans="1:33" ht="15" customHeight="1" x14ac:dyDescent="0.25">
      <c r="A18" s="2" t="s">
        <v>394</v>
      </c>
      <c r="H18" s="2" t="s">
        <v>395</v>
      </c>
      <c r="I18" s="5" t="s">
        <v>396</v>
      </c>
      <c r="J18" s="5" t="s">
        <v>397</v>
      </c>
      <c r="P18" s="84" t="s">
        <v>398</v>
      </c>
      <c r="Y18" s="8" t="s">
        <v>399</v>
      </c>
      <c r="AG18" s="13" t="s">
        <v>140</v>
      </c>
    </row>
    <row r="19" spans="1:33" ht="15" customHeight="1" x14ac:dyDescent="0.25">
      <c r="A19" s="2" t="s">
        <v>400</v>
      </c>
      <c r="H19" s="2" t="s">
        <v>401</v>
      </c>
      <c r="I19" s="5" t="s">
        <v>402</v>
      </c>
      <c r="J19" s="5" t="s">
        <v>403</v>
      </c>
      <c r="P19" s="1" t="s">
        <v>404</v>
      </c>
      <c r="Y19" s="8" t="s">
        <v>405</v>
      </c>
      <c r="AG19" s="1" t="s">
        <v>146</v>
      </c>
    </row>
    <row r="20" spans="1:33" ht="15" customHeight="1" x14ac:dyDescent="0.25">
      <c r="A20" s="2" t="s">
        <v>406</v>
      </c>
      <c r="H20" s="2" t="s">
        <v>407</v>
      </c>
      <c r="I20" s="5" t="s">
        <v>408</v>
      </c>
      <c r="J20" s="5" t="s">
        <v>409</v>
      </c>
      <c r="P20" s="1" t="s">
        <v>410</v>
      </c>
      <c r="Y20" s="8" t="s">
        <v>411</v>
      </c>
      <c r="AG20" s="1" t="s">
        <v>412</v>
      </c>
    </row>
    <row r="21" spans="1:33" ht="15" customHeight="1" x14ac:dyDescent="0.25">
      <c r="A21" s="2" t="s">
        <v>413</v>
      </c>
      <c r="H21" s="2" t="s">
        <v>414</v>
      </c>
      <c r="I21" s="5" t="s">
        <v>415</v>
      </c>
      <c r="J21" s="5" t="s">
        <v>416</v>
      </c>
      <c r="P21" s="1" t="s">
        <v>236</v>
      </c>
      <c r="Y21" s="8" t="s">
        <v>417</v>
      </c>
      <c r="AG21" s="1" t="s">
        <v>418</v>
      </c>
    </row>
    <row r="22" spans="1:33" ht="15" customHeight="1" x14ac:dyDescent="0.25">
      <c r="A22" s="2" t="s">
        <v>419</v>
      </c>
      <c r="I22" s="5" t="s">
        <v>420</v>
      </c>
      <c r="J22" s="5" t="s">
        <v>421</v>
      </c>
      <c r="P22" s="1" t="s">
        <v>257</v>
      </c>
      <c r="Y22" s="8" t="s">
        <v>422</v>
      </c>
      <c r="AG22" s="1" t="s">
        <v>423</v>
      </c>
    </row>
    <row r="23" spans="1:33" ht="15" customHeight="1" x14ac:dyDescent="0.25">
      <c r="A23" s="2" t="s">
        <v>424</v>
      </c>
      <c r="I23" s="5" t="s">
        <v>425</v>
      </c>
      <c r="J23" s="5" t="s">
        <v>426</v>
      </c>
      <c r="P23" s="1" t="s">
        <v>427</v>
      </c>
      <c r="Y23" s="8" t="s">
        <v>428</v>
      </c>
    </row>
    <row r="24" spans="1:33" ht="15" customHeight="1" x14ac:dyDescent="0.25">
      <c r="A24" s="2" t="s">
        <v>429</v>
      </c>
      <c r="I24" s="5" t="s">
        <v>430</v>
      </c>
      <c r="J24" s="5" t="s">
        <v>431</v>
      </c>
      <c r="P24" s="1" t="s">
        <v>432</v>
      </c>
      <c r="Y24" s="8" t="s">
        <v>433</v>
      </c>
    </row>
    <row r="25" spans="1:33" ht="15" customHeight="1" x14ac:dyDescent="0.25">
      <c r="I25" s="5" t="s">
        <v>434</v>
      </c>
      <c r="J25" s="5" t="s">
        <v>435</v>
      </c>
      <c r="P25" s="1" t="s">
        <v>324</v>
      </c>
      <c r="Y25" s="8" t="s">
        <v>436</v>
      </c>
    </row>
    <row r="26" spans="1:33" ht="15" customHeight="1" x14ac:dyDescent="0.25">
      <c r="I26" s="5" t="s">
        <v>437</v>
      </c>
      <c r="J26" s="5" t="s">
        <v>438</v>
      </c>
      <c r="Y26" s="8" t="s">
        <v>439</v>
      </c>
    </row>
    <row r="27" spans="1:33" ht="15" customHeight="1" x14ac:dyDescent="0.25">
      <c r="I27" s="5" t="s">
        <v>440</v>
      </c>
      <c r="J27" s="5" t="s">
        <v>441</v>
      </c>
      <c r="Y27" s="8" t="s">
        <v>442</v>
      </c>
    </row>
    <row r="28" spans="1:33" ht="15" customHeight="1" x14ac:dyDescent="0.25">
      <c r="I28" s="5" t="s">
        <v>443</v>
      </c>
      <c r="J28" s="5" t="s">
        <v>444</v>
      </c>
      <c r="Y28" s="8" t="s">
        <v>445</v>
      </c>
    </row>
    <row r="29" spans="1:33" ht="15" customHeight="1" x14ac:dyDescent="0.25">
      <c r="I29" s="5" t="s">
        <v>446</v>
      </c>
      <c r="J29" s="5" t="s">
        <v>447</v>
      </c>
      <c r="Y29" s="8" t="s">
        <v>448</v>
      </c>
    </row>
    <row r="30" spans="1:33" ht="15" customHeight="1" x14ac:dyDescent="0.25">
      <c r="I30" s="5" t="s">
        <v>449</v>
      </c>
      <c r="J30" s="5" t="s">
        <v>450</v>
      </c>
      <c r="Y30" s="8" t="s">
        <v>451</v>
      </c>
    </row>
    <row r="31" spans="1:33" ht="15" customHeight="1" x14ac:dyDescent="0.25">
      <c r="I31" s="5" t="s">
        <v>452</v>
      </c>
      <c r="J31" s="5" t="s">
        <v>453</v>
      </c>
      <c r="Y31" s="8" t="s">
        <v>454</v>
      </c>
    </row>
    <row r="32" spans="1:33" ht="15" customHeight="1" x14ac:dyDescent="0.25">
      <c r="I32" s="5" t="s">
        <v>455</v>
      </c>
      <c r="J32" s="5" t="s">
        <v>456</v>
      </c>
      <c r="Y32" s="8" t="s">
        <v>457</v>
      </c>
    </row>
    <row r="33" spans="9:25" ht="15" customHeight="1" x14ac:dyDescent="0.25">
      <c r="I33" s="5" t="s">
        <v>458</v>
      </c>
      <c r="J33" s="5" t="s">
        <v>459</v>
      </c>
      <c r="Y33" s="8" t="s">
        <v>460</v>
      </c>
    </row>
    <row r="34" spans="9:25" ht="15" customHeight="1" x14ac:dyDescent="0.25">
      <c r="I34" s="5" t="s">
        <v>461</v>
      </c>
      <c r="J34" s="5" t="s">
        <v>462</v>
      </c>
      <c r="Y34" s="8" t="s">
        <v>463</v>
      </c>
    </row>
    <row r="35" spans="9:25" x14ac:dyDescent="0.25">
      <c r="I35" s="5" t="s">
        <v>464</v>
      </c>
      <c r="J35" s="5" t="s">
        <v>465</v>
      </c>
      <c r="Y35" s="8" t="s">
        <v>466</v>
      </c>
    </row>
    <row r="36" spans="9:25" x14ac:dyDescent="0.25">
      <c r="I36" s="5" t="s">
        <v>467</v>
      </c>
      <c r="J36" s="5" t="s">
        <v>468</v>
      </c>
      <c r="Y36" s="8" t="s">
        <v>469</v>
      </c>
    </row>
    <row r="37" spans="9:25" x14ac:dyDescent="0.25">
      <c r="I37" s="5" t="s">
        <v>470</v>
      </c>
      <c r="J37" s="5" t="s">
        <v>471</v>
      </c>
      <c r="Y37" s="8" t="s">
        <v>472</v>
      </c>
    </row>
    <row r="38" spans="9:25" x14ac:dyDescent="0.25">
      <c r="I38" s="5" t="s">
        <v>473</v>
      </c>
      <c r="J38" s="5" t="s">
        <v>474</v>
      </c>
      <c r="Y38" s="8" t="s">
        <v>475</v>
      </c>
    </row>
    <row r="39" spans="9:25" x14ac:dyDescent="0.25">
      <c r="I39" s="5" t="s">
        <v>476</v>
      </c>
      <c r="J39" s="5" t="s">
        <v>477</v>
      </c>
      <c r="Y39" s="8" t="s">
        <v>478</v>
      </c>
    </row>
    <row r="40" spans="9:25" x14ac:dyDescent="0.25">
      <c r="I40" s="5" t="s">
        <v>479</v>
      </c>
      <c r="J40" s="5" t="s">
        <v>480</v>
      </c>
      <c r="Y40" s="8" t="s">
        <v>481</v>
      </c>
    </row>
    <row r="41" spans="9:25" x14ac:dyDescent="0.25">
      <c r="I41" s="5" t="s">
        <v>482</v>
      </c>
      <c r="J41" s="5" t="s">
        <v>483</v>
      </c>
      <c r="Y41" s="8" t="s">
        <v>484</v>
      </c>
    </row>
    <row r="42" spans="9:25" x14ac:dyDescent="0.25">
      <c r="I42" s="5" t="s">
        <v>485</v>
      </c>
      <c r="J42" s="5" t="s">
        <v>486</v>
      </c>
      <c r="Y42" s="8" t="s">
        <v>487</v>
      </c>
    </row>
    <row r="43" spans="9:25" x14ac:dyDescent="0.25">
      <c r="I43" s="5" t="s">
        <v>488</v>
      </c>
      <c r="J43" s="5" t="s">
        <v>489</v>
      </c>
      <c r="Y43" s="8" t="s">
        <v>490</v>
      </c>
    </row>
    <row r="44" spans="9:25" x14ac:dyDescent="0.25">
      <c r="I44" s="5" t="s">
        <v>491</v>
      </c>
      <c r="J44" s="5" t="s">
        <v>492</v>
      </c>
      <c r="Y44" s="8" t="s">
        <v>493</v>
      </c>
    </row>
    <row r="45" spans="9:25" x14ac:dyDescent="0.25">
      <c r="I45" s="5" t="s">
        <v>494</v>
      </c>
      <c r="J45" s="5" t="s">
        <v>495</v>
      </c>
      <c r="Y45" s="8" t="s">
        <v>496</v>
      </c>
    </row>
    <row r="46" spans="9:25" x14ac:dyDescent="0.25">
      <c r="I46" s="5" t="s">
        <v>497</v>
      </c>
      <c r="J46" s="5" t="s">
        <v>498</v>
      </c>
      <c r="Y46" s="8" t="s">
        <v>499</v>
      </c>
    </row>
    <row r="47" spans="9:25" x14ac:dyDescent="0.25">
      <c r="I47" s="5" t="s">
        <v>500</v>
      </c>
      <c r="J47" s="5" t="s">
        <v>501</v>
      </c>
      <c r="Y47" s="8" t="s">
        <v>502</v>
      </c>
    </row>
    <row r="48" spans="9:25" x14ac:dyDescent="0.25">
      <c r="I48" s="5" t="s">
        <v>503</v>
      </c>
      <c r="J48" s="5" t="s">
        <v>504</v>
      </c>
      <c r="Y48" s="8" t="s">
        <v>505</v>
      </c>
    </row>
    <row r="49" spans="9:25" x14ac:dyDescent="0.25">
      <c r="I49" s="5" t="s">
        <v>506</v>
      </c>
      <c r="J49" s="5" t="s">
        <v>507</v>
      </c>
      <c r="Y49" s="8" t="s">
        <v>508</v>
      </c>
    </row>
    <row r="50" spans="9:25" x14ac:dyDescent="0.25">
      <c r="I50" s="5" t="s">
        <v>509</v>
      </c>
      <c r="J50" s="5" t="s">
        <v>510</v>
      </c>
      <c r="Y50" s="8" t="s">
        <v>511</v>
      </c>
    </row>
    <row r="51" spans="9:25" x14ac:dyDescent="0.25">
      <c r="I51" s="5" t="s">
        <v>512</v>
      </c>
      <c r="J51" s="5" t="s">
        <v>513</v>
      </c>
      <c r="Y51" s="8" t="s">
        <v>514</v>
      </c>
    </row>
    <row r="52" spans="9:25" x14ac:dyDescent="0.25">
      <c r="I52" s="5" t="s">
        <v>515</v>
      </c>
      <c r="J52" s="5" t="s">
        <v>516</v>
      </c>
      <c r="Y52" s="8" t="s">
        <v>517</v>
      </c>
    </row>
    <row r="53" spans="9:25" x14ac:dyDescent="0.25">
      <c r="I53" s="5" t="s">
        <v>518</v>
      </c>
      <c r="J53" s="5" t="s">
        <v>519</v>
      </c>
      <c r="Y53" s="8" t="s">
        <v>520</v>
      </c>
    </row>
    <row r="54" spans="9:25" x14ac:dyDescent="0.25">
      <c r="I54" s="5" t="s">
        <v>521</v>
      </c>
      <c r="J54" s="5" t="s">
        <v>522</v>
      </c>
      <c r="Y54" s="8" t="s">
        <v>523</v>
      </c>
    </row>
    <row r="55" spans="9:25" x14ac:dyDescent="0.25">
      <c r="I55" s="5" t="s">
        <v>524</v>
      </c>
      <c r="J55" s="5" t="s">
        <v>525</v>
      </c>
      <c r="Y55" s="8" t="s">
        <v>526</v>
      </c>
    </row>
    <row r="56" spans="9:25" x14ac:dyDescent="0.25">
      <c r="I56" s="5" t="s">
        <v>527</v>
      </c>
      <c r="J56" s="5" t="s">
        <v>528</v>
      </c>
      <c r="Y56" s="8" t="s">
        <v>529</v>
      </c>
    </row>
    <row r="57" spans="9:25" x14ac:dyDescent="0.25">
      <c r="I57" s="5" t="s">
        <v>530</v>
      </c>
      <c r="J57" s="5" t="s">
        <v>531</v>
      </c>
      <c r="Y57" s="8" t="s">
        <v>532</v>
      </c>
    </row>
  </sheetData>
  <sheetProtection algorithmName="SHA-512" hashValue="kqEbK37z9zdPMwgnFsg6Y2mJziI2gE0k0+0sYtOvjrUwBAy1aT4PFTgtYJjzbKLVbgpxQjCi/YljZhzx9iU61A==" saltValue="x8VqEvbI3HvtgkvF6xIvPg==" spinCount="100000" sheet="1" objects="1" scenarios="1"/>
  <pageMargins left="0.7" right="0.7" top="0.75" bottom="0.75" header="0.3" footer="0.3"/>
  <pageSetup paperSize="3" orientation="landscape"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44E2D-1F38-4081-ABAA-2EECF7789089}">
  <dimension ref="A1:H39"/>
  <sheetViews>
    <sheetView zoomScaleNormal="100" workbookViewId="0">
      <selection activeCell="A3" sqref="A3"/>
    </sheetView>
  </sheetViews>
  <sheetFormatPr defaultRowHeight="15" x14ac:dyDescent="0.25"/>
  <cols>
    <col min="1" max="1" width="57.42578125" customWidth="1"/>
    <col min="2" max="2" width="39.42578125" customWidth="1"/>
    <col min="3" max="3" width="18.42578125" customWidth="1"/>
    <col min="8" max="8" width="39.28515625" customWidth="1"/>
  </cols>
  <sheetData>
    <row r="1" spans="1:8" ht="15" customHeight="1" x14ac:dyDescent="0.25">
      <c r="A1" s="291" t="s">
        <v>607</v>
      </c>
      <c r="B1" s="292"/>
      <c r="E1" s="14"/>
      <c r="F1" s="14"/>
      <c r="G1" s="14"/>
      <c r="H1" s="14"/>
    </row>
    <row r="2" spans="1:8" ht="15.75" x14ac:dyDescent="0.25">
      <c r="A2" s="250" t="s">
        <v>630</v>
      </c>
      <c r="B2" s="139"/>
      <c r="E2" s="14"/>
      <c r="F2" s="14"/>
      <c r="G2" s="14"/>
      <c r="H2" s="14"/>
    </row>
    <row r="3" spans="1:8" x14ac:dyDescent="0.25">
      <c r="A3" s="20" t="s">
        <v>533</v>
      </c>
      <c r="B3" s="140"/>
    </row>
    <row r="4" spans="1:8" ht="60" x14ac:dyDescent="0.25">
      <c r="A4" s="141" t="s">
        <v>534</v>
      </c>
      <c r="B4" s="142"/>
    </row>
    <row r="5" spans="1:8" ht="75" customHeight="1" x14ac:dyDescent="0.25">
      <c r="A5" s="363" t="s">
        <v>535</v>
      </c>
      <c r="B5" s="362"/>
    </row>
    <row r="6" spans="1:8" x14ac:dyDescent="0.25">
      <c r="A6" s="141" t="s">
        <v>536</v>
      </c>
      <c r="B6" s="142"/>
    </row>
    <row r="7" spans="1:8" x14ac:dyDescent="0.25">
      <c r="A7" s="143" t="s">
        <v>537</v>
      </c>
      <c r="B7" s="144"/>
    </row>
    <row r="8" spans="1:8" x14ac:dyDescent="0.25">
      <c r="A8" s="20" t="s">
        <v>538</v>
      </c>
      <c r="B8" s="140"/>
    </row>
    <row r="9" spans="1:8" x14ac:dyDescent="0.25">
      <c r="A9" s="145" t="s">
        <v>539</v>
      </c>
      <c r="B9" s="142"/>
    </row>
    <row r="10" spans="1:8" x14ac:dyDescent="0.25">
      <c r="A10" s="145" t="s">
        <v>32</v>
      </c>
      <c r="B10" s="142"/>
    </row>
    <row r="11" spans="1:8" x14ac:dyDescent="0.25">
      <c r="A11" s="145" t="s">
        <v>540</v>
      </c>
      <c r="B11" s="142"/>
    </row>
    <row r="12" spans="1:8" x14ac:dyDescent="0.25">
      <c r="A12" s="145" t="s">
        <v>541</v>
      </c>
      <c r="B12" s="142"/>
    </row>
    <row r="13" spans="1:8" x14ac:dyDescent="0.25">
      <c r="A13" s="145" t="s">
        <v>542</v>
      </c>
      <c r="B13" s="142"/>
    </row>
    <row r="14" spans="1:8" x14ac:dyDescent="0.25">
      <c r="A14" s="20" t="s">
        <v>543</v>
      </c>
      <c r="B14" s="146"/>
    </row>
    <row r="15" spans="1:8" ht="43.5" customHeight="1" x14ac:dyDescent="0.25">
      <c r="A15" s="366" t="s">
        <v>544</v>
      </c>
      <c r="B15" s="367"/>
    </row>
    <row r="16" spans="1:8" ht="17.25" customHeight="1" x14ac:dyDescent="0.25">
      <c r="A16" s="145" t="s">
        <v>539</v>
      </c>
      <c r="B16" s="142"/>
    </row>
    <row r="17" spans="1:2" ht="17.25" customHeight="1" x14ac:dyDescent="0.25">
      <c r="A17" s="145" t="s">
        <v>32</v>
      </c>
      <c r="B17" s="142"/>
    </row>
    <row r="18" spans="1:2" ht="17.25" customHeight="1" x14ac:dyDescent="0.25">
      <c r="A18" s="145" t="s">
        <v>545</v>
      </c>
      <c r="B18" s="142"/>
    </row>
    <row r="19" spans="1:2" x14ac:dyDescent="0.25">
      <c r="A19" s="364" t="s">
        <v>546</v>
      </c>
      <c r="B19" s="365"/>
    </row>
    <row r="20" spans="1:2" ht="43.15" customHeight="1" x14ac:dyDescent="0.25">
      <c r="A20" s="147" t="s">
        <v>547</v>
      </c>
      <c r="B20" s="148" t="s">
        <v>548</v>
      </c>
    </row>
    <row r="21" spans="1:2" ht="43.15" customHeight="1" x14ac:dyDescent="0.25">
      <c r="A21" s="149" t="s">
        <v>549</v>
      </c>
      <c r="B21" s="150"/>
    </row>
    <row r="22" spans="1:2" ht="32.25" customHeight="1" x14ac:dyDescent="0.25">
      <c r="A22" s="149" t="s">
        <v>616</v>
      </c>
      <c r="B22" s="150"/>
    </row>
    <row r="23" spans="1:2" ht="40.5" x14ac:dyDescent="0.25">
      <c r="A23" s="149" t="s">
        <v>617</v>
      </c>
      <c r="B23" s="150"/>
    </row>
    <row r="24" spans="1:2" ht="55.15" customHeight="1" x14ac:dyDescent="0.25">
      <c r="A24" s="151" t="s">
        <v>550</v>
      </c>
      <c r="B24" s="152"/>
    </row>
    <row r="25" spans="1:2" ht="53.25" customHeight="1" x14ac:dyDescent="0.25">
      <c r="A25" s="256" t="s">
        <v>618</v>
      </c>
      <c r="B25" s="152"/>
    </row>
    <row r="26" spans="1:2" ht="50.25" customHeight="1" x14ac:dyDescent="0.25">
      <c r="A26" s="151" t="s">
        <v>551</v>
      </c>
      <c r="B26" s="152"/>
    </row>
    <row r="27" spans="1:2" ht="34.5" customHeight="1" x14ac:dyDescent="0.25">
      <c r="A27" s="151" t="s">
        <v>552</v>
      </c>
      <c r="B27" s="152"/>
    </row>
    <row r="28" spans="1:2" ht="36" customHeight="1" x14ac:dyDescent="0.25">
      <c r="A28" s="151" t="s">
        <v>553</v>
      </c>
      <c r="B28" s="152"/>
    </row>
    <row r="29" spans="1:2" ht="42" customHeight="1" x14ac:dyDescent="0.25">
      <c r="A29" s="151" t="s">
        <v>554</v>
      </c>
      <c r="B29" s="152"/>
    </row>
    <row r="30" spans="1:2" ht="88.15" customHeight="1" x14ac:dyDescent="0.25">
      <c r="A30" s="151" t="s">
        <v>555</v>
      </c>
      <c r="B30" s="150"/>
    </row>
    <row r="31" spans="1:2" x14ac:dyDescent="0.25">
      <c r="A31" s="145" t="s">
        <v>556</v>
      </c>
      <c r="B31" s="142"/>
    </row>
    <row r="32" spans="1:2" x14ac:dyDescent="0.25">
      <c r="A32" s="145" t="s">
        <v>539</v>
      </c>
      <c r="B32" s="142"/>
    </row>
    <row r="33" spans="1:2" ht="17.25" customHeight="1" x14ac:dyDescent="0.25">
      <c r="A33" s="145" t="s">
        <v>557</v>
      </c>
      <c r="B33" s="142"/>
    </row>
    <row r="34" spans="1:2" ht="17.25" customHeight="1" x14ac:dyDescent="0.25">
      <c r="A34" s="368" t="s">
        <v>558</v>
      </c>
      <c r="B34" s="369"/>
    </row>
    <row r="35" spans="1:2" ht="252" customHeight="1" x14ac:dyDescent="0.25">
      <c r="A35" s="361" t="s">
        <v>559</v>
      </c>
      <c r="B35" s="362"/>
    </row>
    <row r="36" spans="1:2" x14ac:dyDescent="0.25">
      <c r="A36" s="145" t="s">
        <v>560</v>
      </c>
      <c r="B36" s="142"/>
    </row>
    <row r="37" spans="1:2" x14ac:dyDescent="0.25">
      <c r="A37" s="145" t="s">
        <v>539</v>
      </c>
      <c r="B37" s="142"/>
    </row>
    <row r="38" spans="1:2" x14ac:dyDescent="0.25">
      <c r="A38" s="145" t="s">
        <v>32</v>
      </c>
      <c r="B38" s="142"/>
    </row>
    <row r="39" spans="1:2" x14ac:dyDescent="0.25">
      <c r="A39" s="153" t="s">
        <v>557</v>
      </c>
      <c r="B39" s="154"/>
    </row>
  </sheetData>
  <sheetProtection algorithmName="SHA-512" hashValue="3h7pE2b1kOqaIHo8cJfnkeQ+YWShOs2W7pdtsvf6I6GwtPztFq0WyyMwrmF7UX/HAZZYQxQzW5uJ73WZ53Yz/w==" saltValue="4EEDnb1rLKQnjSfNDnTaTg==" spinCount="100000" sheet="1" objects="1" scenarios="1"/>
  <mergeCells count="6">
    <mergeCell ref="A1:B1"/>
    <mergeCell ref="A35:B35"/>
    <mergeCell ref="A5:B5"/>
    <mergeCell ref="A19:B19"/>
    <mergeCell ref="A15:B15"/>
    <mergeCell ref="A34:B34"/>
  </mergeCells>
  <pageMargins left="0.45" right="0.45" top="0.5" bottom="0.5" header="0.3" footer="0.3"/>
  <pageSetup scale="99" orientation="portrait" r:id="rId1"/>
  <headerFooter>
    <oddFooter>Page &amp;P&amp;R&amp;F</oddFooter>
  </headerFooter>
  <rowBreaks count="2" manualBreakCount="2">
    <brk id="18" max="1" man="1"/>
    <brk id="33" max="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F82E953B316440A0E4DB7A7865B4F6" ma:contentTypeVersion="24" ma:contentTypeDescription="Create a new document." ma:contentTypeScope="" ma:versionID="bef2576cd3631e3c7f3aacd2c40c3897">
  <xsd:schema xmlns:xsd="http://www.w3.org/2001/XMLSchema" xmlns:xs="http://www.w3.org/2001/XMLSchema" xmlns:p="http://schemas.microsoft.com/office/2006/metadata/properties" xmlns:ns2="bef29ec2-f0c6-41a4-b3b7-602938016a4e" xmlns:ns3="990db03e-417b-405e-b653-8e4030a482c2" xmlns:ns4="63e65089-ab74-4853-96fc-bd73bea5e971" targetNamespace="http://schemas.microsoft.com/office/2006/metadata/properties" ma:root="true" ma:fieldsID="2a762db5b6872ee000f6356e2f9b23a2" ns2:_="" ns3:_="" ns4:_="">
    <xsd:import namespace="bef29ec2-f0c6-41a4-b3b7-602938016a4e"/>
    <xsd:import namespace="990db03e-417b-405e-b653-8e4030a482c2"/>
    <xsd:import namespace="63e65089-ab74-4853-96fc-bd73bea5e97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MediaLengthInSeconds" minOccurs="0"/>
                <xsd:element ref="ns2:lcf76f155ced4ddcb4097134ff3c332f" minOccurs="0"/>
                <xsd:element ref="ns4:TaxCatchAll" minOccurs="0"/>
                <xsd:element ref="ns2:Notes" minOccurs="0"/>
                <xsd:element ref="ns2:MediaServiceObjectDetectorVersions" minOccurs="0"/>
                <xsd:element ref="ns2:MediaServiceSearchProperties" minOccurs="0"/>
                <xsd:element ref="ns2:XYZ" minOccurs="0"/>
                <xsd:element ref="ns2:IncludeinAnnualSurvey" minOccurs="0"/>
                <xsd:element ref="ns2:MediaServiceBillingMetadata" minOccurs="0"/>
                <xsd:element ref="ns2:MediaServiceLocation" minOccurs="0"/>
                <xsd:element ref="ns2:CommentDue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f29ec2-f0c6-41a4-b3b7-602938016a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42d3f74-2fdb-41e0-9a2a-a7ed73b29eaf" ma:termSetId="09814cd3-568e-fe90-9814-8d621ff8fb84" ma:anchorId="fba54fb3-c3e1-fe81-a776-ca4b69148c4d" ma:open="true" ma:isKeyword="false">
      <xsd:complexType>
        <xsd:sequence>
          <xsd:element ref="pc:Terms" minOccurs="0" maxOccurs="1"/>
        </xsd:sequence>
      </xsd:complexType>
    </xsd:element>
    <xsd:element name="Notes" ma:index="23" nillable="true" ma:displayName="Notes" ma:description="Fleet Assistance &amp; Coaching resources" ma:format="Dropdown" ma:internalName="Notes">
      <xsd:simpleType>
        <xsd:restriction base="dms:Text">
          <xsd:maxLength value="255"/>
        </xsd:restrictio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XYZ" ma:index="26" nillable="true" ma:displayName="XYZ " ma:description="Describe Folder " ma:format="Dropdown" ma:internalName="XYZ">
      <xsd:simpleType>
        <xsd:restriction base="dms:Note">
          <xsd:maxLength value="255"/>
        </xsd:restriction>
      </xsd:simpleType>
    </xsd:element>
    <xsd:element name="IncludeinAnnualSurvey" ma:index="27" nillable="true" ma:displayName="Include in Annual Survey" ma:format="Dropdown" ma:internalName="IncludeinAnnualSurvey">
      <xsd:simpleType>
        <xsd:restriction base="dms:Choice">
          <xsd:enumeration value="Yes"/>
          <xsd:enumeration value="No"/>
        </xsd:restriction>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MediaServiceLocation" ma:index="29" nillable="true" ma:displayName="Location" ma:indexed="true" ma:internalName="MediaServiceLocation" ma:readOnly="true">
      <xsd:simpleType>
        <xsd:restriction base="dms:Text"/>
      </xsd:simpleType>
    </xsd:element>
    <xsd:element name="CommentDueDate" ma:index="30" nillable="true" ma:displayName="Comment Due Date" ma:default="2026-04-06T05:00:00.000Z" ma:description="Enter the date that comments are due" ma:format="DateOnly" ma:internalName="CommentDu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90db03e-417b-405e-b653-8e4030a482c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e65089-ab74-4853-96fc-bd73bea5e971"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1c3b05f3-4103-456d-90bc-26016921b171}" ma:internalName="TaxCatchAll" ma:showField="CatchAllData" ma:web="990db03e-417b-405e-b653-8e4030a482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XYZ xmlns="bef29ec2-f0c6-41a4-b3b7-602938016a4e" xsi:nil="true"/>
    <IncludeinAnnualSurvey xmlns="bef29ec2-f0c6-41a4-b3b7-602938016a4e" xsi:nil="true"/>
    <TaxCatchAll xmlns="63e65089-ab74-4853-96fc-bd73bea5e971" xsi:nil="true"/>
    <lcf76f155ced4ddcb4097134ff3c332f xmlns="bef29ec2-f0c6-41a4-b3b7-602938016a4e">
      <Terms xmlns="http://schemas.microsoft.com/office/infopath/2007/PartnerControls"/>
    </lcf76f155ced4ddcb4097134ff3c332f>
    <Notes xmlns="bef29ec2-f0c6-41a4-b3b7-602938016a4e" xsi:nil="true"/>
    <CommentDueDate xmlns="bef29ec2-f0c6-41a4-b3b7-602938016a4e">2026-04-06T05:00:00+00:00</CommentDueDat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76F489-FA91-434B-B01A-F9EC93851A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f29ec2-f0c6-41a4-b3b7-602938016a4e"/>
    <ds:schemaRef ds:uri="990db03e-417b-405e-b653-8e4030a482c2"/>
    <ds:schemaRef ds:uri="63e65089-ab74-4853-96fc-bd73bea5e9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801F0E-9A94-4396-AF63-E206316A8442}">
  <ds:schemaRefs>
    <ds:schemaRef ds:uri="http://schemas.microsoft.com/office/2006/metadata/properties"/>
    <ds:schemaRef ds:uri="63e65089-ab74-4853-96fc-bd73bea5e971"/>
    <ds:schemaRef ds:uri="http://purl.org/dc/terms/"/>
    <ds:schemaRef ds:uri="http://schemas.openxmlformats.org/package/2006/metadata/core-properties"/>
    <ds:schemaRef ds:uri="http://schemas.microsoft.com/office/2006/documentManagement/types"/>
    <ds:schemaRef ds:uri="bef29ec2-f0c6-41a4-b3b7-602938016a4e"/>
    <ds:schemaRef ds:uri="http://schemas.microsoft.com/office/infopath/2007/PartnerControls"/>
    <ds:schemaRef ds:uri="http://purl.org/dc/elements/1.1/"/>
    <ds:schemaRef ds:uri="990db03e-417b-405e-b653-8e4030a482c2"/>
    <ds:schemaRef ds:uri="http://www.w3.org/XML/1998/namespace"/>
    <ds:schemaRef ds:uri="http://purl.org/dc/dcmitype/"/>
  </ds:schemaRefs>
</ds:datastoreItem>
</file>

<file path=customXml/itemProps3.xml><?xml version="1.0" encoding="utf-8"?>
<ds:datastoreItem xmlns:ds="http://schemas.openxmlformats.org/officeDocument/2006/customXml" ds:itemID="{12331083-A416-4425-B8A3-EC403A5BEC2E}">
  <ds:schemaRefs>
    <ds:schemaRef ds:uri="http://schemas.microsoft.com/sharepoint/v3/contenttype/forms"/>
  </ds:schemaRefs>
</ds:datastoreItem>
</file>

<file path=docMetadata/LabelInfo.xml><?xml version="1.0" encoding="utf-8"?>
<clbl:labelList xmlns:clbl="http://schemas.microsoft.com/office/2020/mipLabelMetadata">
  <clbl:label id="{da86de5d-c80d-47eb-94c8-826956eb2f32}" enabled="1" method="Privileged" siteId="{2f5e7ebc-22b0-4fbe-934c-aabddb4e29b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12</vt:i4>
      </vt:variant>
    </vt:vector>
  </HeadingPairs>
  <TitlesOfParts>
    <vt:vector size="22" baseType="lpstr">
      <vt:lpstr>Part0- Instructions</vt:lpstr>
      <vt:lpstr>Part1-Applicant Profile</vt:lpstr>
      <vt:lpstr>Part2-Project Summary</vt:lpstr>
      <vt:lpstr>Part3- Existing Vehicles</vt:lpstr>
      <vt:lpstr>Part4-New Vehicles</vt:lpstr>
      <vt:lpstr>Part5-Supporting Infrastructure</vt:lpstr>
      <vt:lpstr>Part6-Proj Feasibility</vt:lpstr>
      <vt:lpstr>Data Validation</vt:lpstr>
      <vt:lpstr>Part7-Certifications</vt:lpstr>
      <vt:lpstr>Appendix_Veh</vt:lpstr>
      <vt:lpstr>Hydrogen_Fuel_Cell_EV</vt:lpstr>
      <vt:lpstr>'Data Validation'!Print_Area</vt:lpstr>
      <vt:lpstr>'Part0- Instructions'!Print_Area</vt:lpstr>
      <vt:lpstr>'Part2-Project Summary'!Print_Area</vt:lpstr>
      <vt:lpstr>'Part3- Existing Vehicles'!Print_Area</vt:lpstr>
      <vt:lpstr>'Part4-New Vehicles'!Print_Area</vt:lpstr>
      <vt:lpstr>'Part5-Supporting Infrastructure'!Print_Area</vt:lpstr>
      <vt:lpstr>'Part6-Proj Feasibility'!Print_Area</vt:lpstr>
      <vt:lpstr>'Part7-Certifications'!Print_Area</vt:lpstr>
      <vt:lpstr>'Part2-Project Summary'!Print_Titles</vt:lpstr>
      <vt:lpstr>'Part3- Existing Vehicles'!Print_Titles</vt:lpstr>
      <vt:lpstr>VehType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Justine Nguyen</dc:creator>
  <cp:keywords/>
  <dc:description/>
  <cp:lastModifiedBy>Justine Nguyen</cp:lastModifiedBy>
  <cp:revision/>
  <dcterms:created xsi:type="dcterms:W3CDTF">2025-09-26T18:55:00Z</dcterms:created>
  <dcterms:modified xsi:type="dcterms:W3CDTF">2026-07-01T14:35:18Z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0x010100F9F82E953B316440A0E4DB7A7865B4F6</vt:lpwstr>
  </property>
  <property fmtid="{D5CDD505-2E9C-101B-9397-08002B2CF9AE}" pid="3" name="MediaServiceImageTags">
    <vt:lpwstr/>
  </property>
</Properties>
</file>